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5989D7CD-9377-42D8-A8BE-9426EE29F9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C31" i="1" l="1"/>
  <c r="C29" i="1"/>
  <c r="C28" i="1"/>
  <c r="C25" i="1" s="1"/>
  <c r="C21" i="1"/>
  <c r="C17" i="1" s="1"/>
  <c r="C20" i="1"/>
  <c r="C33" i="1" l="1"/>
  <c r="C35" i="1" s="1"/>
  <c r="C39" i="1" l="1"/>
  <c r="C40" i="1"/>
</calcChain>
</file>

<file path=xl/sharedStrings.xml><?xml version="1.0" encoding="utf-8"?>
<sst xmlns="http://schemas.openxmlformats.org/spreadsheetml/2006/main" count="42" uniqueCount="42">
  <si>
    <t>Izglītības iestādes dibinātājs: Kristīne Tomsone</t>
  </si>
  <si>
    <t>Izglītības iestāde: SIA "Ketes māja"</t>
  </si>
  <si>
    <t>Reģistrācijas Nr.40103258039</t>
  </si>
  <si>
    <t>Juridiskā adrese: Miesnieku iela 11, Rīga, LV-1050</t>
  </si>
  <si>
    <t>Pirmsskolas izglītības iestādes programmas īstenošanas adrese/-s: Miesnieku iela 11, Rīga, LV-1050</t>
  </si>
  <si>
    <t>TĀME  2020.gads</t>
  </si>
  <si>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</si>
  <si>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</si>
  <si>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</si>
  <si>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</si>
  <si>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</si>
  <si>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</si>
  <si>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</si>
  <si>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</si>
  <si>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</si>
  <si>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</si>
  <si>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</si>
  <si>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</si>
  <si>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</si>
  <si>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Citi pakalpojumi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</si>
  <si>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</si>
  <si>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</si>
  <si>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</si>
  <si>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</si>
  <si>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</si>
  <si>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</si>
  <si>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</si>
  <si>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</si>
  <si>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Kopā pašvaldības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</si>
  <si>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</si>
  <si>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</si>
  <si>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</si>
  <si>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uz 2019.gada 1.septembri</t>
  </si>
  <si>
    <t>Izglītojamo skaits obligātās sagatavošanas (5-6 gadu)  vecumā 2019.gada 1.septembri</t>
  </si>
  <si>
    <t>Izmaksas vienam izglītojamam no pusotra līdz četru gadu vecumam</t>
  </si>
  <si>
    <t xml:space="preserve">Izmaksas vienam  izglītojamajam  obligātās sagatavošanas vecumā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</si>
  <si>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</si>
  <si>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    (paraksts, vārds, uzvārds, amats)</t>
  </si>
  <si>
    <t>E-pasta adrese: ketesmaja@gmail.com</t>
  </si>
  <si>
    <t>Tālrunis:  20034609; 67214545</t>
  </si>
  <si>
    <t>Datums: 26.01.2021</t>
  </si>
  <si>
    <t>Dibinātāja parakst tiesīgā persona: KRISTĪNE TOMSONE valdes priekšsēdētāja_______________________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</si>
</sst>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3" fontId="1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/>
    </xf>
    <xf numFmtId="0" fontId="0" fillId="3" borderId="0" xfId="0" applyFill="1"/>
    <xf numFmtId="0" fontId="4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4" fillId="5" borderId="1" xfId="0" applyFont="1" applyFill="1" applyBorder="1"/>
    <xf numFmtId="2" fontId="4" fillId="5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activeCell="B52" sqref="B52"/>
    </sheetView>
  </sheetViews>
  <sheetFormatPr defaultRowHeight="14.4" x14ac:dyDescent="0.3"/>
  <cols>
    <col min="1" max="1" width="7.88671875" customWidth="1"/>
    <col min="2" max="2" width="99.6640625" customWidth="1"/>
    <col min="3" max="3" width="13.5546875" customWidth="1"/>
  </cols>
  <sheetData>
    <row r="1" spans="1:3" x14ac:dyDescent="0.3">
      <c r="A1" s="1"/>
      <c r="B1" s="2" t="s">
        <v>0</v>
      </c>
      <c r="C1" s="3"/>
    </row>
    <row r="2" spans="1:3" x14ac:dyDescent="0.3">
      <c r="A2" s="1"/>
      <c r="B2" s="2" t="s">
        <v>1</v>
      </c>
      <c r="C2" s="3"/>
    </row>
    <row r="3" spans="1:3" x14ac:dyDescent="0.3">
      <c r="A3" s="1"/>
      <c r="B3" s="2" t="s">
        <v>2</v>
      </c>
      <c r="C3" s="3"/>
    </row>
    <row r="4" spans="1:3" x14ac:dyDescent="0.3">
      <c r="A4" s="1"/>
      <c r="B4" s="2" t="s">
        <v>3</v>
      </c>
      <c r="C4" s="3"/>
    </row>
    <row r="5" spans="1:3" x14ac:dyDescent="0.3">
      <c r="A5" s="1"/>
      <c r="B5" s="2" t="s">
        <v>4</v>
      </c>
      <c r="C5" s="3"/>
    </row>
    <row r="6" spans="1:3" x14ac:dyDescent="0.3">
      <c r="A6" s="1"/>
      <c r="B6" s="2" t="s">
        <v>39</v>
      </c>
      <c r="C6" s="3"/>
    </row>
    <row r="7" spans="1:3" x14ac:dyDescent="0.3">
      <c r="A7" s="1"/>
      <c r="B7" s="2" t="s">
        <v>38</v>
      </c>
      <c r="C7" s="3"/>
    </row>
    <row r="8" spans="1:3" x14ac:dyDescent="0.3">
      <c r="A8" s="1"/>
      <c r="B8" s="2"/>
      <c r="C8" s="3"/>
    </row>
    <row r="9" spans="1:3" x14ac:dyDescent="0.3">
      <c r="A9" s="1"/>
      <c r="B9" s="4"/>
      <c r="C9" s="3"/>
    </row>
    <row r="10" spans="1:3" ht="15.6" x14ac:dyDescent="0.3">
      <c r="A10" s="1"/>
      <c r="B10" s="5" t="s">
        <v>5</v>
      </c>
      <c r="C10" s="3"/>
    </row>
    <row r="11" spans="1:3" x14ac:dyDescent="0.3">
      <c r="A11" s="1"/>
      <c r="B11" s="4"/>
      <c r="C11" s="3"/>
    </row>
    <row r="12" spans="1:3" x14ac:dyDescent="0.3">
      <c r="A12" s="40" t="s">
        <v>6</v>
      </c>
      <c r="B12" s="40" t="s">
        <v>7</v>
      </c>
      <c r="C12" s="40" t="s">
        <v>8</v>
      </c>
    </row>
    <row r="13" spans="1:3" x14ac:dyDescent="0.3">
      <c r="A13" s="40"/>
      <c r="B13" s="40"/>
      <c r="C13" s="40"/>
    </row>
    <row r="14" spans="1:3" x14ac:dyDescent="0.3">
      <c r="A14" s="6">
        <v>1100</v>
      </c>
      <c r="B14" s="7" t="s">
        <v>9</v>
      </c>
      <c r="C14" s="8">
        <v>122812</v>
      </c>
    </row>
    <row r="15" spans="1:3" x14ac:dyDescent="0.3">
      <c r="A15" s="9">
        <v>1200</v>
      </c>
      <c r="B15" s="7" t="s">
        <v>10</v>
      </c>
      <c r="C15" s="10">
        <v>29586</v>
      </c>
    </row>
    <row r="16" spans="1:3" x14ac:dyDescent="0.3">
      <c r="A16" s="9">
        <v>2100</v>
      </c>
      <c r="B16" s="7" t="s">
        <v>11</v>
      </c>
      <c r="C16" s="8">
        <v>0</v>
      </c>
    </row>
    <row r="17" spans="1:3" x14ac:dyDescent="0.3">
      <c r="A17" s="9">
        <v>2200</v>
      </c>
      <c r="B17" s="7" t="s">
        <v>12</v>
      </c>
      <c r="C17" s="11">
        <f>SUM(C18:C24)</f>
        <v>140438</v>
      </c>
    </row>
    <row r="18" spans="1:3" x14ac:dyDescent="0.3">
      <c r="A18" s="12">
        <v>2210</v>
      </c>
      <c r="B18" s="13" t="s">
        <v>13</v>
      </c>
      <c r="C18" s="14">
        <v>1665</v>
      </c>
    </row>
    <row r="19" spans="1:3" x14ac:dyDescent="0.3">
      <c r="A19" s="12">
        <v>2220</v>
      </c>
      <c r="B19" s="13" t="s">
        <v>14</v>
      </c>
      <c r="C19" s="14">
        <v>9370</v>
      </c>
    </row>
    <row r="20" spans="1:3" x14ac:dyDescent="0.3">
      <c r="A20" s="12">
        <v>2230</v>
      </c>
      <c r="B20" s="13" t="s">
        <v>15</v>
      </c>
      <c r="C20" s="14">
        <f>37928+82+89+4189+1370+402+25714+1641+5249+315+2132+1711+6000+494+599+303+520</f>
        <v>88738</v>
      </c>
    </row>
    <row r="21" spans="1:3" x14ac:dyDescent="0.3">
      <c r="A21" s="12">
        <v>2240</v>
      </c>
      <c r="B21" s="13" t="s">
        <v>16</v>
      </c>
      <c r="C21" s="14">
        <f>4059+329+1490+270+1356</f>
        <v>7504</v>
      </c>
    </row>
    <row r="22" spans="1:3" x14ac:dyDescent="0.3">
      <c r="A22" s="12">
        <v>2250</v>
      </c>
      <c r="B22" s="13" t="s">
        <v>17</v>
      </c>
      <c r="C22" s="14">
        <v>0</v>
      </c>
    </row>
    <row r="23" spans="1:3" x14ac:dyDescent="0.3">
      <c r="A23" s="12">
        <v>2260</v>
      </c>
      <c r="B23" s="13" t="s">
        <v>18</v>
      </c>
      <c r="C23" s="14">
        <v>33161</v>
      </c>
    </row>
    <row r="24" spans="1:3" x14ac:dyDescent="0.3">
      <c r="A24" s="12">
        <v>2270</v>
      </c>
      <c r="B24" s="15" t="s">
        <v>19</v>
      </c>
      <c r="C24" s="16">
        <v>0</v>
      </c>
    </row>
    <row r="25" spans="1:3" x14ac:dyDescent="0.3">
      <c r="A25" s="9">
        <v>2300</v>
      </c>
      <c r="B25" s="7" t="s">
        <v>20</v>
      </c>
      <c r="C25" s="11">
        <f>SUM(C26:C31)</f>
        <v>8772</v>
      </c>
    </row>
    <row r="26" spans="1:3" x14ac:dyDescent="0.3">
      <c r="A26" s="12">
        <v>2310</v>
      </c>
      <c r="B26" s="13" t="s">
        <v>21</v>
      </c>
      <c r="C26" s="14">
        <v>2051</v>
      </c>
    </row>
    <row r="27" spans="1:3" x14ac:dyDescent="0.3">
      <c r="A27" s="12">
        <v>2320</v>
      </c>
      <c r="B27" s="13" t="s">
        <v>22</v>
      </c>
      <c r="C27" s="14">
        <v>0</v>
      </c>
    </row>
    <row r="28" spans="1:3" x14ac:dyDescent="0.3">
      <c r="A28" s="12">
        <v>2340</v>
      </c>
      <c r="B28" s="13" t="s">
        <v>23</v>
      </c>
      <c r="C28" s="14">
        <f>424+42</f>
        <v>466</v>
      </c>
    </row>
    <row r="29" spans="1:3" x14ac:dyDescent="0.3">
      <c r="A29" s="12">
        <v>2350</v>
      </c>
      <c r="B29" s="13" t="s">
        <v>24</v>
      </c>
      <c r="C29" s="14">
        <f>4209</f>
        <v>4209</v>
      </c>
    </row>
    <row r="30" spans="1:3" x14ac:dyDescent="0.3">
      <c r="A30" s="12">
        <v>2360</v>
      </c>
      <c r="B30" s="13" t="s">
        <v>25</v>
      </c>
      <c r="C30" s="14">
        <v>0</v>
      </c>
    </row>
    <row r="31" spans="1:3" x14ac:dyDescent="0.3">
      <c r="A31" s="12">
        <v>2370</v>
      </c>
      <c r="B31" s="13" t="s">
        <v>26</v>
      </c>
      <c r="C31" s="14">
        <f>2046</f>
        <v>2046</v>
      </c>
    </row>
    <row r="32" spans="1:3" x14ac:dyDescent="0.3">
      <c r="A32" s="9">
        <v>2400</v>
      </c>
      <c r="B32" s="17" t="s">
        <v>27</v>
      </c>
      <c r="C32" s="18">
        <v>0</v>
      </c>
    </row>
    <row r="33" spans="1:3" x14ac:dyDescent="0.3">
      <c r="A33" s="9"/>
      <c r="B33" s="17" t="s">
        <v>28</v>
      </c>
      <c r="C33" s="19">
        <f>+C14+C15+C16+C17+C25+C32</f>
        <v>301608</v>
      </c>
    </row>
    <row r="34" spans="1:3" s="23" customFormat="1" x14ac:dyDescent="0.3">
      <c r="A34" s="20"/>
      <c r="B34" s="21" t="s">
        <v>29</v>
      </c>
      <c r="C34" s="22">
        <v>2184</v>
      </c>
    </row>
    <row r="35" spans="1:3" x14ac:dyDescent="0.3">
      <c r="A35" s="9"/>
      <c r="B35" s="17" t="s">
        <v>30</v>
      </c>
      <c r="C35" s="19">
        <f>SUM(C33:C34)</f>
        <v>303792</v>
      </c>
    </row>
    <row r="36" spans="1:3" x14ac:dyDescent="0.3">
      <c r="A36" s="9"/>
      <c r="B36" s="17" t="s">
        <v>31</v>
      </c>
      <c r="C36" s="24">
        <v>17912</v>
      </c>
    </row>
    <row r="37" spans="1:3" x14ac:dyDescent="0.3">
      <c r="A37" s="25"/>
      <c r="B37" s="26" t="s">
        <v>32</v>
      </c>
      <c r="C37" s="27">
        <v>37</v>
      </c>
    </row>
    <row r="38" spans="1:3" x14ac:dyDescent="0.3">
      <c r="A38" s="25"/>
      <c r="B38" s="26" t="s">
        <v>33</v>
      </c>
      <c r="C38" s="27">
        <v>26</v>
      </c>
    </row>
    <row r="39" spans="1:3" x14ac:dyDescent="0.3">
      <c r="A39" s="28"/>
      <c r="B39" s="29" t="s">
        <v>34</v>
      </c>
      <c r="C39" s="30">
        <f>(C35+C36)/12/(C37+C38)</f>
        <v>425.53439153439155</v>
      </c>
    </row>
    <row r="40" spans="1:3" x14ac:dyDescent="0.3">
      <c r="A40" s="28"/>
      <c r="B40" s="29" t="s">
        <v>35</v>
      </c>
      <c r="C40" s="30">
        <f>((C35+C36)/(C37+C38)*C38-C36)/12/C38</f>
        <v>368.12413512413519</v>
      </c>
    </row>
    <row r="41" spans="1:3" x14ac:dyDescent="0.3">
      <c r="A41" s="31"/>
      <c r="B41" s="32"/>
      <c r="C41" s="33"/>
    </row>
    <row r="42" spans="1:3" x14ac:dyDescent="0.3">
      <c r="A42" s="41" t="s">
        <v>36</v>
      </c>
      <c r="B42" s="41"/>
      <c r="C42" s="41"/>
    </row>
    <row r="43" spans="1:3" x14ac:dyDescent="0.3">
      <c r="A43" s="34"/>
      <c r="B43" s="35"/>
      <c r="C43" s="36"/>
    </row>
    <row r="44" spans="1:3" ht="15" x14ac:dyDescent="0.3">
      <c r="B44" s="37" t="s">
        <v>40</v>
      </c>
    </row>
    <row r="46" spans="1:3" ht="15" x14ac:dyDescent="0.3">
      <c r="B46" s="42" t="s">
        <v>41</v>
      </c>
      <c r="C46" s="42"/>
    </row>
    <row r="47" spans="1:3" x14ac:dyDescent="0.3">
      <c r="B47" s="38" t="s">
        <v>37</v>
      </c>
      <c r="C47" s="39"/>
    </row>
  </sheetData>
  <mergeCells count="5">
    <mergeCell ref="A12:A13"/>
    <mergeCell ref="B12:B13"/>
    <mergeCell ref="C12:C13"/>
    <mergeCell ref="A42:C42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Elita</dc:creator>
  <cp:lastModifiedBy>Ināra Briede</cp:lastModifiedBy>
  <dcterms:created xsi:type="dcterms:W3CDTF">2021-01-25T14:49:54Z</dcterms:created>
  <dcterms:modified xsi:type="dcterms:W3CDTF">2021-02-10T09:49:54Z</dcterms:modified>
</cp:coreProperties>
</file>