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765" yWindow="45" windowWidth="15825" windowHeight="11760" activeTab="0"/>
  </bookViews>
  <sheets>
    <sheet name="Sheet1" sheetId="1" r:id="rId1"/>
  </sheets>
  <definedNames>
    <definedName name="_xlnm._FilterDatabase" localSheetId="0" hidden="1">'Sheet1'!$A$6:$H$196</definedName>
    <definedName name="_xlnm.Print_Titles" localSheetId="0">'Sheet1'!$6:$6</definedName>
  </definedNames>
  <calcPr fullCalcOnLoad="1"/>
</workbook>
</file>

<file path=xl/comments1.xml><?xml version="1.0" encoding="utf-8"?>
<comments xmlns="http://schemas.openxmlformats.org/spreadsheetml/2006/main">
  <authors>
    <author>Inga Pērkone</author>
  </authors>
  <commentList>
    <comment ref="H143" authorId="0">
      <text>
        <r>
          <rPr>
            <b/>
            <sz val="9"/>
            <rFont val="Tahoma"/>
            <family val="2"/>
          </rPr>
          <t>Inga Pērkone:</t>
        </r>
        <r>
          <rPr>
            <sz val="9"/>
            <rFont val="Tahoma"/>
            <family val="2"/>
          </rPr>
          <t xml:space="preserve">
Tika izbūvēts 1 gab., bet 2018.gadā tas veļ nebija nodots ekspluatācijā</t>
        </r>
      </text>
    </comment>
    <comment ref="H142" authorId="0">
      <text>
        <r>
          <rPr>
            <b/>
            <sz val="9"/>
            <rFont val="Tahoma"/>
            <family val="2"/>
          </rPr>
          <t>Inga Pērkone:</t>
        </r>
        <r>
          <rPr>
            <sz val="9"/>
            <rFont val="Tahoma"/>
            <family val="2"/>
          </rPr>
          <t xml:space="preserve">
Tika izbūvēti 1518 m, bet 2018.gadā tie veļ nebija nodoti ekspluatācijā</t>
        </r>
      </text>
    </comment>
    <comment ref="H141" authorId="0">
      <text>
        <r>
          <rPr>
            <b/>
            <sz val="9"/>
            <rFont val="Tahoma"/>
            <family val="2"/>
          </rPr>
          <t>Inga Pērkone:</t>
        </r>
        <r>
          <rPr>
            <sz val="9"/>
            <rFont val="Tahoma"/>
            <family val="2"/>
          </rPr>
          <t xml:space="preserve">
Tika izbūvēti 1069 m, bet 2018.gadā tie veļ nebija nodoti ekspluatācijā</t>
        </r>
      </text>
    </comment>
    <comment ref="H140" authorId="0">
      <text>
        <r>
          <rPr>
            <b/>
            <sz val="9"/>
            <rFont val="Tahoma"/>
            <family val="2"/>
          </rPr>
          <t>Inga Pērkone:</t>
        </r>
        <r>
          <rPr>
            <sz val="9"/>
            <rFont val="Tahoma"/>
            <family val="2"/>
          </rPr>
          <t xml:space="preserve">
Tika izbūvēti 2473 m, bet 2018.gadā tie veļ nebija nodoti ekspluatācijā</t>
        </r>
      </text>
    </comment>
  </commentList>
</comments>
</file>

<file path=xl/sharedStrings.xml><?xml version="1.0" encoding="utf-8"?>
<sst xmlns="http://schemas.openxmlformats.org/spreadsheetml/2006/main" count="485" uniqueCount="301">
  <si>
    <t>Vidējā termiņa prioritāte</t>
  </si>
  <si>
    <t>Uzraudzības indikators</t>
  </si>
  <si>
    <t>Uzraudzības indikatora mērvienība</t>
  </si>
  <si>
    <t>Informācijas avots</t>
  </si>
  <si>
    <t>Uzraudzības indikatora bāzes vērtība (uz 2015.gada beigām)</t>
  </si>
  <si>
    <t>VTP1: Sakārtota inženiertehniskā infrastruktūra</t>
  </si>
  <si>
    <t>Centralizētās ūdensapgādes sistēmas kopgarums</t>
  </si>
  <si>
    <t>km</t>
  </si>
  <si>
    <t>SIA „Ādažu Ūdens”</t>
  </si>
  <si>
    <t>Mājsaimniecības, kas pieslēgušās centralizētajai ūdensapgādes sistēmai</t>
  </si>
  <si>
    <t>skaits</t>
  </si>
  <si>
    <t>Centralizētās notekūdeņu savākšanas sistēmas kopgarums</t>
  </si>
  <si>
    <t>%</t>
  </si>
  <si>
    <t>Mājsaimniecības, kas pieslēgušās centralizētajai notekūdeņu savākšanas sistēmai</t>
  </si>
  <si>
    <t xml:space="preserve">Attīrīšanas iekārtās attīrīto notekūdeņu daudzums </t>
  </si>
  <si>
    <t>VTP2: Attīstīta satiksmes infrastruktūra un satiksmes drošība</t>
  </si>
  <si>
    <t>Ceļa intensitāte uz A1</t>
  </si>
  <si>
    <t>auto/diennaktī</t>
  </si>
  <si>
    <t>VAS „Latvijas Valsts ceļi”</t>
  </si>
  <si>
    <t>Ceļu kopgarums</t>
  </si>
  <si>
    <t>Saimniecības un infrastruktūras daļa</t>
  </si>
  <si>
    <t>Ceļa seguma bilance</t>
  </si>
  <si>
    <t>Gājēju celiņu kopgarums</t>
  </si>
  <si>
    <t>Veloceliņu kopgarums</t>
  </si>
  <si>
    <t>Velomaršruti</t>
  </si>
  <si>
    <t>Attīstības un investīciju daļa</t>
  </si>
  <si>
    <t xml:space="preserve">Sabiedriskā transporta maršruti </t>
  </si>
  <si>
    <t>SIA „Ekspress-Ādaži”</t>
  </si>
  <si>
    <t>Sabiedriskā transporta maršrutu kopējais garums</t>
  </si>
  <si>
    <t>Ar sabiedrisko transportu pārvadātie cilvēki</t>
  </si>
  <si>
    <t>VTP3: Sakārtoti īpašumi pašvaldības funkciju nodrošināšanai, sakārtota un pievilcīga vide</t>
  </si>
  <si>
    <t>Bērnu rotaļu laukumi</t>
  </si>
  <si>
    <t xml:space="preserve">Šķiroto atkritumu daudzums </t>
  </si>
  <si>
    <r>
      <t>m</t>
    </r>
    <r>
      <rPr>
        <vertAlign val="superscript"/>
        <sz val="11"/>
        <color indexed="8"/>
        <rFont val="Times New Roman"/>
        <family val="1"/>
      </rPr>
      <t>3</t>
    </r>
    <r>
      <rPr>
        <sz val="11"/>
        <color indexed="8"/>
        <rFont val="Times New Roman"/>
        <family val="1"/>
      </rPr>
      <t>, t</t>
    </r>
  </si>
  <si>
    <t>Atkritumu apsaimniekotājs</t>
  </si>
  <si>
    <t>Savākto atkritumu daudzums</t>
  </si>
  <si>
    <t>Realizētie vides projekti</t>
  </si>
  <si>
    <t>VTP4: Sakārtotas polderu un citas meliorācijas sistēmas</t>
  </si>
  <si>
    <t>Dambja rekonstrukcija</t>
  </si>
  <si>
    <t>Meliorācijas grāvju sakārtošana</t>
  </si>
  <si>
    <t>Apakšzemes drenāžas sistēmu sakārtošana</t>
  </si>
  <si>
    <t>VTP5: Apmierināts novada iedzīvotājs</t>
  </si>
  <si>
    <t>Deklarēto iedzīvotāju skaits</t>
  </si>
  <si>
    <t>PMLP</t>
  </si>
  <si>
    <t>Dabiskais pieaugums</t>
  </si>
  <si>
    <t>Iedzīvotāja ienākuma nodoklis uz vienu iedzīvotāju</t>
  </si>
  <si>
    <t>EUR</t>
  </si>
  <si>
    <t>PMLP, Grāmatvedības daļa</t>
  </si>
  <si>
    <t>Iedzīvotāju blīvums</t>
  </si>
  <si>
    <r>
      <t>cilv./km</t>
    </r>
    <r>
      <rPr>
        <vertAlign val="superscript"/>
        <sz val="11"/>
        <color indexed="8"/>
        <rFont val="Times New Roman"/>
        <family val="1"/>
      </rPr>
      <t>2</t>
    </r>
  </si>
  <si>
    <t xml:space="preserve">Teritorijas attīstības reitings </t>
  </si>
  <si>
    <t>vērtība (rangs)</t>
  </si>
  <si>
    <t>Valsts reģionālās attīstības aģentūra</t>
  </si>
  <si>
    <t>Maznodrošinātie iedzīvotāji</t>
  </si>
  <si>
    <t>Sociālais dienests</t>
  </si>
  <si>
    <t>Trūcīgie iedzīvotāji</t>
  </si>
  <si>
    <t>Cilvēku ar īpašām vajadzībām sociālā integrācija Sociālā dienesta piedāvātajās programmās</t>
  </si>
  <si>
    <t>cilvēku skaits</t>
  </si>
  <si>
    <t>Sociālās atstumtības riskam pakļauto jauniešu iesaistīšanās sabiedriskajās aktivitātēs (projekta „PROTI un DARI” ietvaros)</t>
  </si>
  <si>
    <t>Izglītības darba un jaunatnes lietu speciālists</t>
  </si>
  <si>
    <t>Sabiedriskas ēkas, kas pielāgotas cilvēkiem ar īpašām vajadzībām</t>
  </si>
  <si>
    <t>Būvvalde</t>
  </si>
  <si>
    <t>Veselības aprūpes pakalpojumu daudzveidība</t>
  </si>
  <si>
    <t>piedāvāto medicīnisko pakalpojumu veidi</t>
  </si>
  <si>
    <t>PSIA „Ādažu slimnīca”</t>
  </si>
  <si>
    <t>Veselības aprūpes infrastruktūras uzlabošanai īstenotie projekti</t>
  </si>
  <si>
    <t>Biedrības un nodibinājumi</t>
  </si>
  <si>
    <t>Lursoft</t>
  </si>
  <si>
    <t>Jaunas interešu grupas ciemos</t>
  </si>
  <si>
    <t>Nosiltinātas daudzdzīvokļu mājas</t>
  </si>
  <si>
    <t>SIA „Ādažu Namsaimnieks”</t>
  </si>
  <si>
    <t>Civilās trauksmes objekti</t>
  </si>
  <si>
    <t>Ugunsgrēki</t>
  </si>
  <si>
    <t>Valsts ugunsdzēsības un glābšanas dienests</t>
  </si>
  <si>
    <t>Administratīvie pārkāpumi</t>
  </si>
  <si>
    <t>Administratīvā komisija</t>
  </si>
  <si>
    <t>VTP6: Attīstīts tūrisms, atpūta un brīvā laika pavadīšanas iespējas</t>
  </si>
  <si>
    <t>Labiekārtotas publiskas piekļūšanas vietas pie publiskajiem ūdeņiem</t>
  </si>
  <si>
    <t>Pastaigu un atpūtas taku kopgarums pie virszemes ūdensobjektiem</t>
  </si>
  <si>
    <t>Laivu piestātnes pie Gaujas upes</t>
  </si>
  <si>
    <t>Ūdens bioķīmiskās kvalitātes monitoringa vietas</t>
  </si>
  <si>
    <t>Piloni</t>
  </si>
  <si>
    <t>Muzeja apmeklētāji</t>
  </si>
  <si>
    <t>Kultūras centrs</t>
  </si>
  <si>
    <t>Grāmatas bibliotēkā</t>
  </si>
  <si>
    <t>Bibliotēka</t>
  </si>
  <si>
    <t>Bibliotēkas apmeklētāji</t>
  </si>
  <si>
    <t xml:space="preserve">Bērni pašvaldības organizētajās aktivitātēs vasarā </t>
  </si>
  <si>
    <t>Jauniešu centra apmeklētāji</t>
  </si>
  <si>
    <t>Tūrisma maršruti</t>
  </si>
  <si>
    <t>Bukleti par Ādažu novadu</t>
  </si>
  <si>
    <t>Sabiedrisko attiecību daļa</t>
  </si>
  <si>
    <t>Ādažu novada sociālo tīklu sekotāji</t>
  </si>
  <si>
    <t>VTP7: Apzināti novada teritorijā esošie resursi un definēta to iespējamā izmantošana</t>
  </si>
  <si>
    <t>Pašvaldībai piederošās zemes izmantošanas bilance</t>
  </si>
  <si>
    <t>Valsts zemes dienests</t>
  </si>
  <si>
    <t>Mežu platības</t>
  </si>
  <si>
    <t>Aizsargājamās dabas teritorijas platības</t>
  </si>
  <si>
    <t>ha</t>
  </si>
  <si>
    <t>Pašvaldības zemes nomas līgumi</t>
  </si>
  <si>
    <t>VTP8: Novada teritorija – pievilcīga investoriem</t>
  </si>
  <si>
    <t>Jauni uzņēmumi</t>
  </si>
  <si>
    <t>Uzņēmumi</t>
  </si>
  <si>
    <t>Uzņēmumu darbības jomas</t>
  </si>
  <si>
    <t>Bezdarbnieki</t>
  </si>
  <si>
    <t>Nodarbinātības valsts aģentūra</t>
  </si>
  <si>
    <t>Bezdarba līmenis</t>
  </si>
  <si>
    <t>Juridiskā un iepirkumu daļa</t>
  </si>
  <si>
    <t>PPP projekti</t>
  </si>
  <si>
    <t>Rekonstruēto ielu / ceļu garums industriālajās teritorijās</t>
  </si>
  <si>
    <t>m</t>
  </si>
  <si>
    <t>Izbūvēts ūdensvads industriālajās teritorijās</t>
  </si>
  <si>
    <r>
      <t xml:space="preserve">Izbūvēti pašteces kanalizācijas tīkli </t>
    </r>
    <r>
      <rPr>
        <sz val="11"/>
        <color indexed="8"/>
        <rFont val="Times New Roman"/>
        <family val="1"/>
      </rPr>
      <t>industriālajās teritorijās</t>
    </r>
  </si>
  <si>
    <r>
      <t xml:space="preserve">Izbūvēti kanalizācijas spiedvadi </t>
    </r>
    <r>
      <rPr>
        <sz val="11"/>
        <color indexed="8"/>
        <rFont val="Times New Roman"/>
        <family val="1"/>
      </rPr>
      <t>industriālajās teritorijās</t>
    </r>
  </si>
  <si>
    <r>
      <t xml:space="preserve">Izbūvētas kanalizācijas sūkņu stacijas </t>
    </r>
    <r>
      <rPr>
        <sz val="11"/>
        <color indexed="8"/>
        <rFont val="Times New Roman"/>
        <family val="1"/>
      </rPr>
      <t>industriālajās teritorijās</t>
    </r>
  </si>
  <si>
    <r>
      <t xml:space="preserve">Uzstādīti apgaismes elementi </t>
    </r>
    <r>
      <rPr>
        <sz val="11"/>
        <color indexed="8"/>
        <rFont val="Times New Roman"/>
        <family val="1"/>
      </rPr>
      <t>industriālajās teritorijās</t>
    </r>
  </si>
  <si>
    <t>Radītās darbavietas SAM 3.3.1. ietvaros</t>
  </si>
  <si>
    <t>Uzņēmēji, Attīstības un investīciju daļa</t>
  </si>
  <si>
    <t>VTP9: Pieejama un kvalitatīva izglītība</t>
  </si>
  <si>
    <t>Ādažu vidusskola</t>
  </si>
  <si>
    <t>Bērni pašvaldības pirmsskolas izglītības iestādēs (PII)</t>
  </si>
  <si>
    <t>Ādažu PII, Kadagas PII</t>
  </si>
  <si>
    <t>Bērni Ādažu Mākslas un mūzikas skolā</t>
  </si>
  <si>
    <t>Ādažu Mākslas un mūzikas skolā</t>
  </si>
  <si>
    <t>Bērni Ādažu bērnu un jaunatnes sporta skolā</t>
  </si>
  <si>
    <t>Ādažu bērnu un jaunatnes sporta skola</t>
  </si>
  <si>
    <t>9.klašu beidzēju īpatsvars, kas saņem tikai liecību atestāta vietā</t>
  </si>
  <si>
    <t>12.klašu beidzēju īpatsvars, kas saņem tikai liecību atestāta vietā</t>
  </si>
  <si>
    <t>Skolēni, kas tiek pārvadāti līdz skolai un no skolas ar sabiedriskā maršruta autobusu</t>
  </si>
  <si>
    <t>Ādažu bērnu un jaunatnes sporta skolā pieejamie sporta veidi</t>
  </si>
  <si>
    <t>nosaukumi</t>
  </si>
  <si>
    <t>Ādažu Mākslas un mūzikas skolā pieejamās izglītības programmas</t>
  </si>
  <si>
    <t>Ādažu Mākslas un mūzikas skola</t>
  </si>
  <si>
    <t>Bērni, kam sniegts pašvaldības atbalsts mākslas jomā</t>
  </si>
  <si>
    <t>Mūžizglītības ietvaros apmācītie cilvēki</t>
  </si>
  <si>
    <t>Projekti, kas saistīti ar izglītības iestāžu infrastruktūras uzlabojumiem</t>
  </si>
  <si>
    <t>Saimniecības un infrastruktūras daļa, izglītības iestādes</t>
  </si>
  <si>
    <t>VTP10: Daudzveidīgas sporta aktivitātes</t>
  </si>
  <si>
    <t>Bērni, kam sniegts pašvaldības atbalsts sporta jomā</t>
  </si>
  <si>
    <t>Sporta daļa, Ādažu Bērnu un jaunatnes sporta skola</t>
  </si>
  <si>
    <t>Sporta laukumi</t>
  </si>
  <si>
    <t>Sporta daļa</t>
  </si>
  <si>
    <t>VTP11: Attīstīta kultūra</t>
  </si>
  <si>
    <t>Kultūras pasākumi</t>
  </si>
  <si>
    <t>VTP12: Attīstīta zinātniskā un pētnieciskā darbība</t>
  </si>
  <si>
    <t>Tehniskās jaunrades pulciņu ietvaros apmācītie cilvēki</t>
  </si>
  <si>
    <t>VTP13: Sekmīga pašvaldības, pašvaldības iestāžu un uzņēmumu pārvalde</t>
  </si>
  <si>
    <t>Iedzīvotāji, kas pieteikušies lojalitātes programmai</t>
  </si>
  <si>
    <t>Pašvaldībā un tās iestādēs ar ES līdzfinansējumu realizētie projekti</t>
  </si>
  <si>
    <t>VTP14: Ilgtspējīgas attīstības plānošana</t>
  </si>
  <si>
    <t>Padziļinātas iedzīvotāju viedokļa aptaujas laikā aptaujātie respondenti</t>
  </si>
  <si>
    <t>VTP15: Attīstīta sadarbība ar citām pašvaldībām, iestādēm un organizācijām</t>
  </si>
  <si>
    <t>Sadarbības projekti ar citām pašvaldībām</t>
  </si>
  <si>
    <t>Sadarbības projekti ar valsts institūcijām</t>
  </si>
  <si>
    <t>Sadarbības projekti ar sabiedriskajām organizācijām</t>
  </si>
  <si>
    <t>Sadarbības projekti, līgumi ar uzņēmējiem</t>
  </si>
  <si>
    <t>Sadarbības projekti ar Nacionālajiem bruņotajiem spēkiem</t>
  </si>
  <si>
    <t>Starptautiskās sadarbības projekti</t>
  </si>
  <si>
    <t>1) Konsultācijas, kuras atmaksā Nacionālais Veselības dienests (kardiologs, endokrinologs, ķirurgs, traumatologs, ginekologs, neirologs, acu ārsts, lors, dermatovenerologs, alergologs); 2) Izmeklējumi (ultrosonogrāfija, datortomogrāfija, ultrosonogrāfija, rentgens, ehokg, endoskopija, kolonoskopija, doplerogāfija); 3) Dienas stacionārā sniegtie pakalpojumi (vispārējie ķirurģiskie pakalpojumi, traumatoloģija, ortopēdija, ginekoloģija); 4) Profilaktiskie izmeklējumi, kurus atmaksā Nacionālais Veselības dienests (acu ārsta profilaktiskā apskate bērniem, grūtnieces un nedēļnieces aprūpe, vēža skrīninga programmās atrastās patoloģijas tālākā diagnostika un ārstēšana, Pozitīvu slēpto asiņu testa rezultāti kolorektālā vēža skrīninga gadījumos)</t>
  </si>
  <si>
    <t>9 akreditētas sporta programmas: džudo, peldēšana, orientēšanās sports, 
volejbols, basketbols vieglatlētika, florbols, 
futbols,
grieķu-romiešu cīņa</t>
  </si>
  <si>
    <t>SIA "Ādažu Ūdens"</t>
  </si>
  <si>
    <t>pašvaldības pirmskolas izglītības iestādes</t>
  </si>
  <si>
    <t>Pirmskolas vecuma bērnu īpatsvars, kas apmeklē pirmskolas izglītības iestādes</t>
  </si>
  <si>
    <t>privātās pirmskolas izglītības iestādes Ādažu novadā</t>
  </si>
  <si>
    <t>pirmskolas izglītības iestādes citu pašvaldību PII vai līdz 3 gadu vecumam ir ģimenēs</t>
  </si>
  <si>
    <t>14 (viena mākslas izglītībā – vizuāli plastiskā māksla un 13 mūzikas izglītībā (klavierspēle, akordiona spēle, vijoļspēle, čella spēle, kokles spēle, ģitāras spēle, flautas spēle, klarnetes spēle, saksofona spēle, trompetes spēle, mežraga spēle, sitaminstrumentu spēle, vokālā mūzika))</t>
  </si>
  <si>
    <t>Atļaujas tirdzniecības organizēšanai tirdzniecības vietās kopā</t>
  </si>
  <si>
    <t>Tirdzniecības vietās pašvaldības īpašumā</t>
  </si>
  <si>
    <t>Tirdzniecības vietās pašvaldības privātās teritorijās</t>
  </si>
  <si>
    <t>Gaujas svētkos izsniegtās atļaujas</t>
  </si>
  <si>
    <t>Dalībnieku skaits tirdzniecības vietās</t>
  </si>
  <si>
    <t>facebook</t>
  </si>
  <si>
    <t>Twitter</t>
  </si>
  <si>
    <t>stadions ar 400 m asfaltbetona skrejceliņiem</t>
  </si>
  <si>
    <t>basketbola laukums ar sintētisko segumu</t>
  </si>
  <si>
    <t>basketbola laukums ar asfaltbetona segumu</t>
  </si>
  <si>
    <t>pludmales volejbola laukumi</t>
  </si>
  <si>
    <t>futbola laukumi</t>
  </si>
  <si>
    <t>hokeja laukums ar bortiem</t>
  </si>
  <si>
    <t>klasiskā volejbola laukumi</t>
  </si>
  <si>
    <t>skriešanas, slēpošanas trase</t>
  </si>
  <si>
    <t>āra trenažieri</t>
  </si>
  <si>
    <t>māju īpašumā</t>
  </si>
  <si>
    <t>pašvaldības īpašumā un apsaimniekošanā</t>
  </si>
  <si>
    <t>Pilnībā atjaunoti rotaļu laukumi</t>
  </si>
  <si>
    <t>A2 - Draudzības iela Ādažos</t>
  </si>
  <si>
    <t>Draudzības iela Ādažos - V43</t>
  </si>
  <si>
    <t>grants segums un bez seguma</t>
  </si>
  <si>
    <t>melnais segums</t>
  </si>
  <si>
    <t>lauksaimniecībā izmantojamā zeme</t>
  </si>
  <si>
    <t>mežs</t>
  </si>
  <si>
    <t>krūmājs</t>
  </si>
  <si>
    <t>purvs</t>
  </si>
  <si>
    <t>ūdens objektu zeme</t>
  </si>
  <si>
    <t>zeme zem ēkām un pagalmiem</t>
  </si>
  <si>
    <t>zeme zem ceļiem</t>
  </si>
  <si>
    <t>pārējās zemes</t>
  </si>
  <si>
    <t>A Lauksaimniecība, mežsaimniecība un zivsaimniecība</t>
  </si>
  <si>
    <t>B Ieguves rūpniecība un karjeru izstrāde</t>
  </si>
  <si>
    <t>C Apstrādes rūpniecība</t>
  </si>
  <si>
    <t>D Elektroeneģija, gāzes apgāde, siltumapgāde un gaisa kondicionēšana</t>
  </si>
  <si>
    <t>E Ūdens apgāde; notekūdeņu, atkritumu apsaimniekošana un sanācija</t>
  </si>
  <si>
    <t>F Būvniecība</t>
  </si>
  <si>
    <t>G Vairumtirdzniecība un mazumtirdzniecība; automobiļu un motociklu remonts</t>
  </si>
  <si>
    <t>H Transports un uzglabāšana</t>
  </si>
  <si>
    <t>I Izmitināšana un ēdināšanas pakalpojumi</t>
  </si>
  <si>
    <t>J Informācijas un komunikācijas pakalpojumi</t>
  </si>
  <si>
    <t>K Finanšu un apdrošināšanas darbības</t>
  </si>
  <si>
    <t>L Operācijas ar nekustamo īpašumu</t>
  </si>
  <si>
    <t>M Profesionālie, zinātniskie un tehniskie pakalpojumi</t>
  </si>
  <si>
    <t>N Administratīvo un apkalpojošo dienestu darbība</t>
  </si>
  <si>
    <t>O Valsts pārvalde un aizsardzība; obligātā sociālā apdrošināšana</t>
  </si>
  <si>
    <t>P Izglītība</t>
  </si>
  <si>
    <t>Q Veselība un sociālā aprūpe</t>
  </si>
  <si>
    <t>R Māksla, zinātne un atpūta</t>
  </si>
  <si>
    <t>S Citi pakalpojumi</t>
  </si>
  <si>
    <t>stikls</t>
  </si>
  <si>
    <t>plastmasa</t>
  </si>
  <si>
    <t>kartons</t>
  </si>
  <si>
    <t>340 / 85</t>
  </si>
  <si>
    <t>1750 / 52,5</t>
  </si>
  <si>
    <t>730 / 29,2</t>
  </si>
  <si>
    <t>cietie sadzīves atkritumi</t>
  </si>
  <si>
    <t xml:space="preserve">lielgabarīta sadzīves </t>
  </si>
  <si>
    <t>27065 / 3247</t>
  </si>
  <si>
    <t>560 / 84</t>
  </si>
  <si>
    <t>mākslā</t>
  </si>
  <si>
    <t>mūzikā</t>
  </si>
  <si>
    <t>10 akreditētas sporta programmas: džudo, peldēšana, orientēšanās sports, 
volejbols, basketbols vieglatlētika, florbols, 
futbols,
grieķu-romiešu cīņa</t>
  </si>
  <si>
    <t>-</t>
  </si>
  <si>
    <t>30243 m3</t>
  </si>
  <si>
    <t>6,3 t</t>
  </si>
  <si>
    <t>96,7 t (vieglais iepakojums)</t>
  </si>
  <si>
    <t>372 (pa 2016.g.)</t>
  </si>
  <si>
    <t>18 (kopā ar 2015.g.)</t>
  </si>
  <si>
    <t>8 (kopā ar 2015.g.)</t>
  </si>
  <si>
    <t>10 (kopā ar 2015.g.)</t>
  </si>
  <si>
    <t>24 (kopā ar 2015.g.)</t>
  </si>
  <si>
    <t>438 (ĀBJS); 613 (Sporta daļa)</t>
  </si>
  <si>
    <t>4 (kopā ar 2015.g.)</t>
  </si>
  <si>
    <t>Uzraudzības indikatora vērtība (uz 2016.gada beigām)</t>
  </si>
  <si>
    <t>Uzraudzības indikatora vērtība (uz 2017.gada beigām)</t>
  </si>
  <si>
    <t>Ādažu PII</t>
  </si>
  <si>
    <t>Kadagas PII</t>
  </si>
  <si>
    <t>Dambja pļaušana</t>
  </si>
  <si>
    <t>676 (Gaujas iela)</t>
  </si>
  <si>
    <t>100 (Gaujas iela)</t>
  </si>
  <si>
    <t>12 akreditētas sporta programmas: džudo, peldēšana, orientēšanās sports, 
volejbols, basketbols vieglatlētika, florbols, 
futbols,
grieķu-romiešu cīņa</t>
  </si>
  <si>
    <t>6 (Renovētas trepes pie poliklīnikas galvenās ieejas.
Izbūvēta automašīnu stāvvieta pie slimnīcas.
Renovēti primārās aprūpes speciālistu  kabineti.
Izbūvētas tualetes invalīdu poliklīnikas 1. un 2.stāvā.
Atjaunots trepju segums no 1. līdz 3.stāvam pie operāciju zāles.
Atjaunots inventārs (datori kājas operāciju galdam u.t.t.))</t>
  </si>
  <si>
    <t>Veloinformācijas stendi</t>
  </si>
  <si>
    <t>Veloapkopes stendi – velopumpis, remontstends</t>
  </si>
  <si>
    <t>7 (LEADER projekts)</t>
  </si>
  <si>
    <t>2 (POLARIS līgums ar LIAA)</t>
  </si>
  <si>
    <t>1 (projekts "Ādažu NAI jaudas palielināšana" - vienošanās ar AM par sadarbību notekūdeņu attīrīšanas  iekārtu trešā aerotanka bloka izbūvē)</t>
  </si>
  <si>
    <t>2 (H2020 projekts "Accelerate Sunshine" - projekta vadošais partneris ir RTU, tā kā nav sadaļa, kurā ievietot šāda veida sadarbības projektu, tas ielikts pie sadarbības ar pašvaldībām, jo projektā kā partneri ir iesaistītas 4 Latvijas pašvaldības. Ir arī 1 starptautiskais partneris, bet projektam nav klasiskā starptautiskās sadarbības rakstura. Projektā iesaistīta arī SIA, bet tas nav klasisks projekts sadarbībā ar uzņēmumu.)</t>
  </si>
  <si>
    <t>15 - Dejas pamati, Vizuāli plastiskā māksla, Klavierspēle, Akordeona spēle, Vijoles spēle, Čella spēle, Kokles spēle, Ģitāras spēle, Flautas spēle, Klarnetes spēle, Saksofona spēle, Trompetes spēle, Mežraga spēle, Sitaminstrumentu spēle, Vokālā mūzika</t>
  </si>
  <si>
    <t>dejā</t>
  </si>
  <si>
    <t>Iedzīvotāju ienākuma nodoklis</t>
  </si>
  <si>
    <t>Grāmatvedības daļa</t>
  </si>
  <si>
    <t>7,2% (citos PII), pie aukles - 2,3%, citu pašvaldību PII - 4,9%, pa māju - 2,3%</t>
  </si>
  <si>
    <t>104 (ieskaitot ĀBVS)</t>
  </si>
  <si>
    <t>Iedzīvotāju reģistrēšanas speciāliste</t>
  </si>
  <si>
    <t>dzimušo skaits</t>
  </si>
  <si>
    <t>mirušo skaits</t>
  </si>
  <si>
    <t>bruģakmens</t>
  </si>
  <si>
    <t>477 (ĀBJS); 738 (Sporta daļa)</t>
  </si>
  <si>
    <t>31301 m3</t>
  </si>
  <si>
    <t>7,1 t</t>
  </si>
  <si>
    <t>92,88 t</t>
  </si>
  <si>
    <t>100,76 t</t>
  </si>
  <si>
    <t>101,05 t (vieglais iepakojums)</t>
  </si>
  <si>
    <t>NACE kods nav zināms</t>
  </si>
  <si>
    <r>
      <t>m</t>
    </r>
    <r>
      <rPr>
        <vertAlign val="superscript"/>
        <sz val="11"/>
        <rFont val="Times New Roman"/>
        <family val="1"/>
      </rPr>
      <t>3</t>
    </r>
    <r>
      <rPr>
        <sz val="11"/>
        <rFont val="Times New Roman"/>
        <family val="1"/>
      </rPr>
      <t>/diennaktī</t>
    </r>
  </si>
  <si>
    <r>
      <t>m</t>
    </r>
    <r>
      <rPr>
        <vertAlign val="superscript"/>
        <sz val="11"/>
        <rFont val="Times New Roman"/>
        <family val="1"/>
      </rPr>
      <t>2</t>
    </r>
  </si>
  <si>
    <t>Skolēni pašvaldības vispārējās izglītības iestādē</t>
  </si>
  <si>
    <t>Vienotās pašvaldību sistēmas bērnudārzu elektronisko rindu modulis</t>
  </si>
  <si>
    <r>
      <t xml:space="preserve">Pirmskolas vecuma (sākot ar 2017.gada informāciju - skaits ir rēķināts no pusotra gada) bērnu skaits, kuri stāv rindā un kuriem pašvaldība nevar nodrošināt vietas pašvaldības pirmskolas izglītības iestādē </t>
    </r>
    <r>
      <rPr>
        <i/>
        <sz val="11"/>
        <rFont val="Times New Roman"/>
        <family val="1"/>
      </rPr>
      <t>(indikators ir papildināts ar vārdu “pašvaldības” PII, jo no tiem bērniem, kuri stāv rindā, liela daļa ir bērnu, kuri apmeklē privātās PII un saņem pašvaldības līdzfinansējumu (tātad pašvaldība tiem ir nodrošinājusi vietu PII – Izglītības līkuma 17.pants))</t>
    </r>
  </si>
  <si>
    <t>Primārās enerģijas gada patēriņa samazinājums sabiedriskajās ēkās</t>
  </si>
  <si>
    <t>kWh/gadā</t>
  </si>
  <si>
    <t>Energopārvaldnieks</t>
  </si>
  <si>
    <t>Aprēķinātais siltumnīcefekta gāzu samazinājums gadā</t>
  </si>
  <si>
    <t>CO2 ekvivalenta tonnas</t>
  </si>
  <si>
    <t>Uzraudzības indikatora vērtība (uz 2018.gada beigām)</t>
  </si>
  <si>
    <t>AP uzraudzības rādītāji uz 31.12.2018.</t>
  </si>
  <si>
    <t>13
akreditētas sporta programmas: 20V, 30Vdžudo, 20Vpeldēšana, 20V, 30Vorientēšanās sports, 
20V volejbols, 20V, 30V basketbols 20V vieglatlētika, 20V florbols, 
20V Futbols,
20V, 30V grieķu-romiešu cīņa</t>
  </si>
  <si>
    <t>564,77 t</t>
  </si>
  <si>
    <t>322,13 t (vieglais iepakojums)</t>
  </si>
  <si>
    <t>bioloģiski noārdāmie</t>
  </si>
  <si>
    <t>897,6 m3</t>
  </si>
  <si>
    <t>49,52 t</t>
  </si>
  <si>
    <t>46755 m3</t>
  </si>
  <si>
    <t>418 (ĀBJS); 350 (Sporta daļa)</t>
  </si>
  <si>
    <t>266,08</t>
  </si>
  <si>
    <t>1) Konsultācijas, kuras atmaksā Nacionālais Veselības dienests (kardiologs, endokrinologs, ķirurgs, traumatologs, ginekologs, neirologs, acu ārsts, lors, dermatovenerologs, alergologs); 2) Izmeklējumi (ultrosonogrāfija, datortomogrāfija, ultrosonogrāfija, rentgens, ehokg, endoskopija, kolonoskopija, doplerogāfija); 3) Dienas stacionārā sniegtie pakalpojumi (vispārējie ķirurģiskie pakalpojumi, traumatoloģija, ortopēdija, ginekoloģija); 4) Profilaktiskie izmeklējumi, kurus atmaksā Nacionālais Veselības dienests (acu ārsta profilaktiskā apskate bērniem, grūtnieces un nedēļnieces aprūpe, vēža skrīninga programmās atrastās patoloģijas tālākā diagnostika un ārstēšana, Pozitīvu slēpto asiņu testa rezultāti kolorektālā vēža skrīninga gadījumos)</t>
  </si>
  <si>
    <t>Operācijas zāles veļas, apavu iegāde.
16 – slāņu datortomogrāfa (CT) iegāde.
Dienas stacionāra gultas veļa.
Ķirurga kabineta instrumentārijs.
WC (t.sk. ar īpašām vajadzībām) izbūve poliklīnikas 2.st.</t>
  </si>
  <si>
    <t>15 - Dejas pamati, Vizuāli plastiskā māksla, Klavierspēle, Akordeona spēle, Vijoles spēle, Čella spēle, Kokles spēle, Ģitāras spēle, Flautas spēle, Klarnetes spēle, Saksofona spēle, Trompetes spēle, Mežraga spēle, Sitaminstrumentu spēle, Vokālā mūzika)</t>
  </si>
  <si>
    <t>5% (citos PII), pie aukles - 2,8%, citu pašvaldību PII - 8%, pa māju - 4,2%</t>
  </si>
  <si>
    <t>164, t.sk.60 bērni maksas pulciņos un 40 no ĀBVS</t>
  </si>
  <si>
    <t>55 (Muižas iela, Muižas parks, Taču ceļš)</t>
  </si>
  <si>
    <t>Ādažu novada dome, 26.03.2019.</t>
  </si>
  <si>
    <t xml:space="preserve">8.pielikums
Ādažu novada domes 2019.gada 26.marta sēdes protokolam Nr.8
</t>
  </si>
</sst>
</file>

<file path=xl/styles.xml><?xml version="1.0" encoding="utf-8"?>
<styleSheet xmlns="http://schemas.openxmlformats.org/spreadsheetml/2006/main">
  <numFmts count="3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quot;Yes&quot;;&quot;Yes&quot;;&quot;No&quot;"/>
    <numFmt numFmtId="177" formatCode="&quot;True&quot;;&quot;True&quot;;&quot;False&quot;"/>
    <numFmt numFmtId="178" formatCode="&quot;On&quot;;&quot;On&quot;;&quot;Off&quot;"/>
    <numFmt numFmtId="179" formatCode="[$€-2]\ #,##0.00_);[Red]\([$€-2]\ #,##0.00\)"/>
    <numFmt numFmtId="180" formatCode="0.000000000"/>
    <numFmt numFmtId="181" formatCode="0.0000000000"/>
    <numFmt numFmtId="182" formatCode="0.00000000000"/>
    <numFmt numFmtId="183" formatCode="0.00000000"/>
    <numFmt numFmtId="184" formatCode="0.0000000"/>
    <numFmt numFmtId="185" formatCode="0.000000"/>
    <numFmt numFmtId="186" formatCode="0.00000"/>
    <numFmt numFmtId="187" formatCode="0.0000"/>
    <numFmt numFmtId="188" formatCode="0.000"/>
    <numFmt numFmtId="189" formatCode="0.0"/>
    <numFmt numFmtId="190" formatCode="&quot;Jā&quot;;&quot;Jā&quot;;&quot;Nē&quot;"/>
    <numFmt numFmtId="191" formatCode="&quot;Patiess&quot;;&quot;Patiess&quot;;&quot;Aplams&quot;"/>
    <numFmt numFmtId="192" formatCode="&quot;Ieslēgts&quot;;&quot;Ieslēgts&quot;;&quot;Izslēgts&quot;"/>
    <numFmt numFmtId="193" formatCode="[$€-2]\ #\ ##,000_);[Red]\([$€-2]\ #\ ##,000\)"/>
    <numFmt numFmtId="194" formatCode="0.0%"/>
  </numFmts>
  <fonts count="68">
    <font>
      <sz val="11"/>
      <color theme="1"/>
      <name val="Calibri"/>
      <family val="2"/>
    </font>
    <font>
      <sz val="11"/>
      <color indexed="8"/>
      <name val="Calibri"/>
      <family val="2"/>
    </font>
    <font>
      <sz val="11"/>
      <color indexed="8"/>
      <name val="Times New Roman"/>
      <family val="1"/>
    </font>
    <font>
      <vertAlign val="superscript"/>
      <sz val="11"/>
      <color indexed="8"/>
      <name val="Times New Roman"/>
      <family val="1"/>
    </font>
    <font>
      <sz val="11"/>
      <name val="Times New Roman"/>
      <family val="1"/>
    </font>
    <font>
      <b/>
      <sz val="11"/>
      <name val="Times New Roman"/>
      <family val="1"/>
    </font>
    <font>
      <sz val="9"/>
      <name val="Times New Roman"/>
      <family val="1"/>
    </font>
    <font>
      <sz val="12"/>
      <name val="Times New Roman"/>
      <family val="1"/>
    </font>
    <font>
      <i/>
      <sz val="11"/>
      <name val="Times New Roman"/>
      <family val="1"/>
    </font>
    <font>
      <vertAlign val="superscript"/>
      <sz val="11"/>
      <name val="Times New Roman"/>
      <family val="1"/>
    </font>
    <font>
      <sz val="9"/>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1"/>
      <color indexed="8"/>
      <name val="Times New Roman"/>
      <family val="1"/>
    </font>
    <font>
      <sz val="11"/>
      <color indexed="10"/>
      <name val="Times New Roman"/>
      <family val="1"/>
    </font>
    <font>
      <b/>
      <sz val="13"/>
      <color indexed="8"/>
      <name val="Times New Roman"/>
      <family val="1"/>
    </font>
    <font>
      <sz val="9"/>
      <color indexed="8"/>
      <name val="Times New Roman"/>
      <family val="1"/>
    </font>
    <font>
      <sz val="11"/>
      <name val="Calibri"/>
      <family val="2"/>
    </font>
    <font>
      <i/>
      <sz val="11"/>
      <color indexed="10"/>
      <name val="Times New Roman"/>
      <family val="1"/>
    </font>
    <font>
      <i/>
      <sz val="11"/>
      <color indexed="8"/>
      <name val="Times New Roman"/>
      <family val="1"/>
    </font>
    <font>
      <b/>
      <sz val="11"/>
      <color indexed="10"/>
      <name val="Times New Roman"/>
      <family val="1"/>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2"/>
      <color theme="1"/>
      <name val="Times New Roman"/>
      <family val="1"/>
    </font>
    <font>
      <b/>
      <sz val="11"/>
      <color theme="1"/>
      <name val="Times New Roman"/>
      <family val="1"/>
    </font>
    <font>
      <sz val="11"/>
      <color rgb="FFFF0000"/>
      <name val="Times New Roman"/>
      <family val="1"/>
    </font>
    <font>
      <b/>
      <sz val="13"/>
      <color theme="1"/>
      <name val="Times New Roman"/>
      <family val="1"/>
    </font>
    <font>
      <sz val="9"/>
      <color theme="1"/>
      <name val="Times New Roman"/>
      <family val="1"/>
    </font>
    <font>
      <i/>
      <sz val="11"/>
      <color rgb="FFFF0000"/>
      <name val="Times New Roman"/>
      <family val="1"/>
    </font>
    <font>
      <i/>
      <sz val="11"/>
      <color theme="1"/>
      <name val="Times New Roman"/>
      <family val="1"/>
    </font>
    <font>
      <b/>
      <sz val="11"/>
      <color rgb="FFFF0000"/>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ck">
        <color rgb="FF000000"/>
      </left>
      <right style="medium">
        <color rgb="FF000000"/>
      </right>
      <top style="thick">
        <color rgb="FF000000"/>
      </top>
      <bottom>
        <color indexed="63"/>
      </bottom>
    </border>
    <border>
      <left>
        <color indexed="63"/>
      </left>
      <right style="medium">
        <color rgb="FF000000"/>
      </right>
      <top style="thick">
        <color rgb="FF000000"/>
      </top>
      <bottom>
        <color indexed="63"/>
      </bottom>
    </border>
    <border>
      <left style="thin">
        <color rgb="FF000000"/>
      </left>
      <right>
        <color indexed="63"/>
      </right>
      <top style="thin">
        <color rgb="FF000000"/>
      </top>
      <bottom style="thin">
        <color rgb="FF000000"/>
      </bottom>
    </border>
    <border>
      <left>
        <color indexed="63"/>
      </left>
      <right>
        <color indexed="63"/>
      </right>
      <top style="thick">
        <color rgb="FF000000"/>
      </top>
      <bottom>
        <color indexed="63"/>
      </bottom>
    </border>
    <border>
      <left style="thin">
        <color rgb="FF000000"/>
      </left>
      <right>
        <color indexed="63"/>
      </right>
      <top>
        <color indexed="63"/>
      </top>
      <bottom style="thin">
        <color rgb="FF000000"/>
      </bottom>
    </border>
    <border>
      <left style="thin">
        <color rgb="FF000000"/>
      </left>
      <right>
        <color indexed="63"/>
      </right>
      <top style="thin">
        <color rgb="FF000000"/>
      </top>
      <bottom>
        <color indexed="63"/>
      </bottom>
    </border>
    <border>
      <left style="thin">
        <color rgb="FF000000"/>
      </left>
      <right style="thin">
        <color rgb="FF000000"/>
      </right>
      <top style="thin"/>
      <bottom>
        <color indexed="63"/>
      </bottom>
    </border>
    <border>
      <left style="thin">
        <color rgb="FF000000"/>
      </left>
      <right>
        <color indexed="63"/>
      </right>
      <top style="thin"/>
      <bottom>
        <color indexed="63"/>
      </bottom>
    </border>
    <border>
      <left style="thin">
        <color rgb="FF000000"/>
      </left>
      <right style="thin">
        <color rgb="FF000000"/>
      </right>
      <top>
        <color indexed="63"/>
      </top>
      <bottom>
        <color indexed="63"/>
      </bottom>
    </border>
    <border>
      <left style="thin">
        <color rgb="FF000000"/>
      </left>
      <right>
        <color indexed="63"/>
      </right>
      <top>
        <color indexed="63"/>
      </top>
      <bottom>
        <color indexed="63"/>
      </bottom>
    </border>
    <border>
      <left style="thin">
        <color rgb="FF000000"/>
      </left>
      <right style="thin">
        <color rgb="FF000000"/>
      </right>
      <top style="medium"/>
      <bottom style="thin">
        <color rgb="FF000000"/>
      </bottom>
    </border>
    <border>
      <left style="thin">
        <color rgb="FF000000"/>
      </left>
      <right>
        <color indexed="63"/>
      </right>
      <top style="medium"/>
      <bottom style="thin">
        <color rgb="FF000000"/>
      </bottom>
    </border>
    <border>
      <left style="medium"/>
      <right style="thin">
        <color rgb="FF000000"/>
      </right>
      <top style="thin">
        <color rgb="FF000000"/>
      </top>
      <bottom style="thin">
        <color rgb="FF000000"/>
      </bottom>
    </border>
    <border>
      <left style="medium"/>
      <right style="thin">
        <color rgb="FF000000"/>
      </right>
      <top style="thin">
        <color rgb="FF000000"/>
      </top>
      <bottom>
        <color indexed="63"/>
      </bottom>
    </border>
    <border>
      <left style="medium"/>
      <right style="thin">
        <color rgb="FF000000"/>
      </right>
      <top>
        <color indexed="63"/>
      </top>
      <bottom style="thin">
        <color rgb="FF000000"/>
      </bottom>
    </border>
    <border>
      <left style="thin">
        <color rgb="FF000000"/>
      </left>
      <right style="thin">
        <color rgb="FF000000"/>
      </right>
      <top style="thin">
        <color rgb="FF000000"/>
      </top>
      <bottom style="medium"/>
    </border>
    <border>
      <left style="thin">
        <color rgb="FF000000"/>
      </left>
      <right>
        <color indexed="63"/>
      </right>
      <top style="thin">
        <color rgb="FF000000"/>
      </top>
      <bottom style="medium"/>
    </border>
    <border>
      <left style="medium"/>
      <right>
        <color indexed="63"/>
      </right>
      <top style="medium"/>
      <bottom style="medium"/>
    </border>
    <border>
      <left style="medium"/>
      <right style="medium"/>
      <top style="medium"/>
      <bottom style="medium"/>
    </border>
    <border>
      <left>
        <color indexed="63"/>
      </left>
      <right style="medium"/>
      <top style="medium"/>
      <bottom style="medium"/>
    </border>
    <border>
      <left style="medium"/>
      <right style="thin">
        <color rgb="FF000000"/>
      </right>
      <top style="thin">
        <color rgb="FF000000"/>
      </top>
      <bottom style="medium"/>
    </border>
    <border>
      <left style="medium"/>
      <right style="thin">
        <color rgb="FF000000"/>
      </right>
      <top>
        <color indexed="63"/>
      </top>
      <bottom>
        <color indexed="63"/>
      </bottom>
    </border>
    <border>
      <left style="medium"/>
      <right style="thin">
        <color rgb="FF000000"/>
      </right>
      <top style="thin"/>
      <bottom>
        <color indexed="63"/>
      </bottom>
    </border>
    <border>
      <left style="medium"/>
      <right style="thin">
        <color rgb="FF000000"/>
      </right>
      <top style="medium"/>
      <bottom style="thin">
        <color rgb="FF000000"/>
      </bottom>
    </border>
    <border>
      <left style="medium"/>
      <right style="thin"/>
      <top style="thin"/>
      <bottom style="thin"/>
    </border>
    <border>
      <left style="medium"/>
      <right style="thin"/>
      <top style="thin"/>
      <bottom style="medium"/>
    </border>
    <border>
      <left>
        <color indexed="63"/>
      </left>
      <right>
        <color indexed="63"/>
      </right>
      <top style="medium"/>
      <bottom style="medium"/>
    </border>
    <border>
      <left style="thin"/>
      <right>
        <color indexed="63"/>
      </right>
      <top style="medium"/>
      <bottom style="thin"/>
    </border>
    <border>
      <left style="thin"/>
      <right>
        <color indexed="63"/>
      </right>
      <top style="thin"/>
      <bottom style="thin"/>
    </border>
    <border>
      <left style="thin"/>
      <right>
        <color indexed="63"/>
      </right>
      <top style="thin"/>
      <bottom>
        <color indexed="63"/>
      </bottom>
    </border>
    <border>
      <left style="thin"/>
      <right>
        <color indexed="63"/>
      </right>
      <top style="medium"/>
      <bottom style="mediu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style="thin"/>
    </border>
    <border>
      <left>
        <color indexed="63"/>
      </left>
      <right style="medium"/>
      <top>
        <color indexed="63"/>
      </top>
      <bottom>
        <color indexed="63"/>
      </bottom>
    </border>
    <border>
      <left>
        <color indexed="63"/>
      </left>
      <right style="medium"/>
      <top style="thin"/>
      <bottom style="medium"/>
    </border>
    <border>
      <left style="thin"/>
      <right style="thin"/>
      <top style="medium"/>
      <bottom style="medium"/>
    </border>
    <border>
      <left style="thin"/>
      <right style="thin"/>
      <top style="medium"/>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medium"/>
    </border>
    <border>
      <left style="thin"/>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68">
    <xf numFmtId="0" fontId="0" fillId="0" borderId="0" xfId="0" applyFont="1" applyAlignment="1">
      <alignment/>
    </xf>
    <xf numFmtId="0" fontId="58" fillId="0" borderId="10" xfId="0" applyFont="1" applyBorder="1" applyAlignment="1">
      <alignment horizontal="justify" vertical="center" wrapText="1"/>
    </xf>
    <xf numFmtId="0" fontId="58" fillId="0" borderId="10" xfId="0" applyFont="1" applyBorder="1" applyAlignment="1">
      <alignment horizontal="right" vertical="center" wrapText="1"/>
    </xf>
    <xf numFmtId="0" fontId="58" fillId="0" borderId="10" xfId="0" applyFont="1" applyBorder="1" applyAlignment="1">
      <alignment vertical="center" wrapText="1"/>
    </xf>
    <xf numFmtId="0" fontId="59" fillId="0" borderId="10" xfId="0" applyFont="1" applyBorder="1" applyAlignment="1">
      <alignment horizontal="justify" vertical="center" wrapText="1"/>
    </xf>
    <xf numFmtId="0" fontId="58" fillId="0" borderId="10" xfId="0" applyFont="1" applyBorder="1" applyAlignment="1">
      <alignment horizontal="left" vertical="center" wrapText="1"/>
    </xf>
    <xf numFmtId="0" fontId="58" fillId="0" borderId="11" xfId="0" applyFont="1" applyBorder="1" applyAlignment="1">
      <alignment horizontal="justify" vertical="center" wrapText="1"/>
    </xf>
    <xf numFmtId="0" fontId="58" fillId="0" borderId="12" xfId="0" applyFont="1" applyBorder="1" applyAlignment="1">
      <alignment horizontal="justify" vertical="center" wrapText="1"/>
    </xf>
    <xf numFmtId="0" fontId="60" fillId="33" borderId="13" xfId="0" applyFont="1" applyFill="1" applyBorder="1" applyAlignment="1">
      <alignment horizontal="center" vertical="center" wrapText="1"/>
    </xf>
    <xf numFmtId="0" fontId="60" fillId="33" borderId="14" xfId="0" applyFont="1" applyFill="1" applyBorder="1" applyAlignment="1">
      <alignment horizontal="center" vertical="center" wrapText="1"/>
    </xf>
    <xf numFmtId="0" fontId="58" fillId="0" borderId="11" xfId="0" applyFont="1" applyBorder="1" applyAlignment="1">
      <alignment horizontal="right" vertical="center" wrapText="1"/>
    </xf>
    <xf numFmtId="0" fontId="59" fillId="0" borderId="11" xfId="0" applyFont="1" applyBorder="1" applyAlignment="1">
      <alignment horizontal="justify" vertical="center" wrapText="1"/>
    </xf>
    <xf numFmtId="0" fontId="61" fillId="0" borderId="15" xfId="0" applyFont="1" applyBorder="1" applyAlignment="1">
      <alignment horizontal="center" vertical="center" wrapText="1"/>
    </xf>
    <xf numFmtId="0" fontId="60" fillId="0" borderId="0" xfId="0" applyFont="1" applyAlignment="1">
      <alignment/>
    </xf>
    <xf numFmtId="0" fontId="62" fillId="0" borderId="0" xfId="0" applyFont="1" applyAlignment="1">
      <alignment/>
    </xf>
    <xf numFmtId="0" fontId="56" fillId="0" borderId="0" xfId="0" applyFont="1" applyAlignment="1">
      <alignment/>
    </xf>
    <xf numFmtId="0" fontId="60" fillId="33" borderId="16" xfId="0" applyFont="1" applyFill="1" applyBorder="1" applyAlignment="1">
      <alignment horizontal="center" vertical="center" wrapText="1"/>
    </xf>
    <xf numFmtId="0" fontId="58" fillId="0" borderId="17" xfId="0" applyFont="1" applyBorder="1" applyAlignment="1">
      <alignment horizontal="center" vertical="center" wrapText="1"/>
    </xf>
    <xf numFmtId="0" fontId="58" fillId="0" borderId="15" xfId="0" applyFont="1" applyBorder="1" applyAlignment="1">
      <alignment horizontal="center" vertical="center" wrapText="1"/>
    </xf>
    <xf numFmtId="9" fontId="58" fillId="0" borderId="15" xfId="0" applyNumberFormat="1" applyFont="1" applyBorder="1" applyAlignment="1">
      <alignment horizontal="center" vertical="center" wrapText="1"/>
    </xf>
    <xf numFmtId="0" fontId="58" fillId="0" borderId="18" xfId="0" applyFont="1" applyBorder="1" applyAlignment="1">
      <alignment horizontal="center" vertical="center" wrapText="1"/>
    </xf>
    <xf numFmtId="0" fontId="4" fillId="0" borderId="15" xfId="0" applyFont="1" applyBorder="1" applyAlignment="1">
      <alignment horizontal="center" vertical="center" wrapText="1"/>
    </xf>
    <xf numFmtId="1" fontId="58" fillId="0" borderId="15" xfId="0" applyNumberFormat="1" applyFont="1" applyBorder="1" applyAlignment="1">
      <alignment horizontal="center" vertical="center" wrapText="1"/>
    </xf>
    <xf numFmtId="0" fontId="63" fillId="0" borderId="15" xfId="0" applyFont="1" applyBorder="1" applyAlignment="1">
      <alignment horizontal="center" vertical="center" wrapText="1"/>
    </xf>
    <xf numFmtId="194" fontId="58" fillId="0" borderId="15" xfId="0" applyNumberFormat="1" applyFont="1" applyBorder="1" applyAlignment="1">
      <alignment horizontal="center" vertical="center" wrapText="1"/>
    </xf>
    <xf numFmtId="0" fontId="58" fillId="0" borderId="19" xfId="0" applyFont="1" applyBorder="1" applyAlignment="1">
      <alignment horizontal="justify" vertical="center" wrapText="1"/>
    </xf>
    <xf numFmtId="0" fontId="58" fillId="0" borderId="20" xfId="0" applyFont="1" applyBorder="1" applyAlignment="1">
      <alignment horizontal="center" vertical="center" wrapText="1"/>
    </xf>
    <xf numFmtId="0" fontId="58" fillId="0" borderId="21" xfId="0" applyFont="1" applyBorder="1" applyAlignment="1">
      <alignment horizontal="justify" vertical="center" wrapText="1"/>
    </xf>
    <xf numFmtId="0" fontId="58" fillId="0" borderId="22" xfId="0" applyFont="1" applyBorder="1" applyAlignment="1">
      <alignment horizontal="center" vertical="center" wrapText="1"/>
    </xf>
    <xf numFmtId="0" fontId="58" fillId="0" borderId="23" xfId="0" applyFont="1" applyBorder="1" applyAlignment="1">
      <alignment horizontal="justify" vertical="center" wrapText="1"/>
    </xf>
    <xf numFmtId="0" fontId="58" fillId="0" borderId="24" xfId="0" applyFont="1" applyBorder="1" applyAlignment="1">
      <alignment horizontal="center" vertical="center" wrapText="1"/>
    </xf>
    <xf numFmtId="0" fontId="60" fillId="0" borderId="25" xfId="0" applyFont="1" applyBorder="1" applyAlignment="1">
      <alignment horizontal="justify" vertical="center" wrapText="1"/>
    </xf>
    <xf numFmtId="0" fontId="60" fillId="0" borderId="26" xfId="0" applyFont="1" applyBorder="1" applyAlignment="1">
      <alignment horizontal="justify" vertical="center" wrapText="1"/>
    </xf>
    <xf numFmtId="0" fontId="60" fillId="0" borderId="27" xfId="0" applyFont="1" applyBorder="1" applyAlignment="1">
      <alignment horizontal="justify" vertical="center" wrapText="1"/>
    </xf>
    <xf numFmtId="0" fontId="58" fillId="0" borderId="28" xfId="0" applyFont="1" applyBorder="1" applyAlignment="1">
      <alignment horizontal="justify" vertical="center" wrapText="1"/>
    </xf>
    <xf numFmtId="0" fontId="58" fillId="0" borderId="29" xfId="0" applyFont="1" applyBorder="1" applyAlignment="1">
      <alignment horizontal="center" vertical="center" wrapText="1"/>
    </xf>
    <xf numFmtId="0" fontId="60" fillId="33" borderId="30" xfId="0" applyFont="1" applyFill="1" applyBorder="1" applyAlignment="1">
      <alignment horizontal="center" vertical="center" wrapText="1"/>
    </xf>
    <xf numFmtId="9" fontId="0" fillId="0" borderId="0" xfId="0" applyNumberFormat="1" applyAlignment="1">
      <alignment/>
    </xf>
    <xf numFmtId="0" fontId="35" fillId="0" borderId="0" xfId="0" applyFont="1" applyAlignment="1">
      <alignment horizontal="center" vertical="center"/>
    </xf>
    <xf numFmtId="0" fontId="5" fillId="0" borderId="0" xfId="0" applyFont="1" applyAlignment="1">
      <alignment horizontal="center" vertical="center"/>
    </xf>
    <xf numFmtId="0" fontId="5" fillId="33" borderId="31" xfId="0" applyFont="1" applyFill="1" applyBorder="1" applyAlignment="1">
      <alignment horizontal="center" vertical="center" wrapText="1"/>
    </xf>
    <xf numFmtId="0" fontId="4" fillId="16" borderId="32" xfId="0" applyFont="1" applyFill="1" applyBorder="1" applyAlignment="1">
      <alignment horizontal="center" vertical="center"/>
    </xf>
    <xf numFmtId="0" fontId="4" fillId="10" borderId="32" xfId="0" applyFont="1" applyFill="1" applyBorder="1" applyAlignment="1">
      <alignment horizontal="center" vertical="center"/>
    </xf>
    <xf numFmtId="0" fontId="0" fillId="0" borderId="0" xfId="0" applyAlignment="1">
      <alignment/>
    </xf>
    <xf numFmtId="0" fontId="35" fillId="0" borderId="0" xfId="0" applyFont="1" applyAlignment="1">
      <alignment vertical="center"/>
    </xf>
    <xf numFmtId="4" fontId="0" fillId="0" borderId="0" xfId="0" applyNumberFormat="1" applyAlignment="1">
      <alignment/>
    </xf>
    <xf numFmtId="0" fontId="64" fillId="0" borderId="10" xfId="0" applyFont="1" applyBorder="1" applyAlignment="1">
      <alignment horizontal="justify" vertical="center" wrapText="1"/>
    </xf>
    <xf numFmtId="0" fontId="64" fillId="0" borderId="15" xfId="0" applyFont="1" applyBorder="1" applyAlignment="1">
      <alignment horizontal="center" vertical="center" wrapText="1"/>
    </xf>
    <xf numFmtId="0" fontId="64" fillId="0" borderId="10" xfId="0" applyFont="1" applyBorder="1" applyAlignment="1">
      <alignment horizontal="right" vertical="center" wrapText="1"/>
    </xf>
    <xf numFmtId="0" fontId="65" fillId="0" borderId="10" xfId="0" applyFont="1" applyBorder="1" applyAlignment="1">
      <alignment horizontal="justify" vertical="center" wrapText="1"/>
    </xf>
    <xf numFmtId="0" fontId="8" fillId="0" borderId="15" xfId="0" applyFont="1" applyBorder="1" applyAlignment="1">
      <alignment horizontal="center" vertical="center" wrapText="1"/>
    </xf>
    <xf numFmtId="10" fontId="58" fillId="0" borderId="15" xfId="0" applyNumberFormat="1" applyFont="1" applyBorder="1" applyAlignment="1">
      <alignment horizontal="center" vertical="center" wrapText="1"/>
    </xf>
    <xf numFmtId="0" fontId="60" fillId="34" borderId="27" xfId="0" applyFont="1" applyFill="1" applyBorder="1" applyAlignment="1">
      <alignment horizontal="justify" vertical="center" wrapText="1"/>
    </xf>
    <xf numFmtId="0" fontId="60" fillId="34" borderId="25" xfId="0" applyFont="1" applyFill="1" applyBorder="1" applyAlignment="1">
      <alignment horizontal="justify" vertical="center" wrapText="1"/>
    </xf>
    <xf numFmtId="0" fontId="60" fillId="34" borderId="33" xfId="0" applyFont="1" applyFill="1" applyBorder="1" applyAlignment="1">
      <alignment horizontal="justify" vertical="center" wrapText="1"/>
    </xf>
    <xf numFmtId="0" fontId="60" fillId="34" borderId="34" xfId="0" applyFont="1" applyFill="1" applyBorder="1" applyAlignment="1">
      <alignment horizontal="justify" vertical="center" wrapText="1"/>
    </xf>
    <xf numFmtId="0" fontId="60" fillId="34" borderId="26" xfId="0" applyFont="1" applyFill="1" applyBorder="1" applyAlignment="1">
      <alignment horizontal="justify" vertical="center" wrapText="1"/>
    </xf>
    <xf numFmtId="0" fontId="60" fillId="34" borderId="35" xfId="0" applyFont="1" applyFill="1" applyBorder="1" applyAlignment="1">
      <alignment horizontal="justify" vertical="center" wrapText="1"/>
    </xf>
    <xf numFmtId="0" fontId="66" fillId="34" borderId="25" xfId="0" applyFont="1" applyFill="1" applyBorder="1" applyAlignment="1">
      <alignment horizontal="justify" vertical="center" wrapText="1"/>
    </xf>
    <xf numFmtId="0" fontId="60" fillId="34" borderId="36" xfId="0" applyFont="1" applyFill="1" applyBorder="1" applyAlignment="1">
      <alignment horizontal="justify" vertical="center" wrapText="1"/>
    </xf>
    <xf numFmtId="0" fontId="66" fillId="34" borderId="26" xfId="0" applyFont="1" applyFill="1" applyBorder="1" applyAlignment="1">
      <alignment horizontal="justify" vertical="center" wrapText="1"/>
    </xf>
    <xf numFmtId="0" fontId="35" fillId="0" borderId="0" xfId="0" applyFont="1" applyAlignment="1">
      <alignment horizontal="right" vertical="center"/>
    </xf>
    <xf numFmtId="0" fontId="0" fillId="0" borderId="0" xfId="0" applyAlignment="1">
      <alignment horizontal="right"/>
    </xf>
    <xf numFmtId="0" fontId="4" fillId="0" borderId="10" xfId="0" applyFont="1" applyBorder="1" applyAlignment="1">
      <alignment horizontal="justify" vertical="center" wrapText="1"/>
    </xf>
    <xf numFmtId="0" fontId="4" fillId="0" borderId="10" xfId="0" applyFont="1" applyBorder="1" applyAlignment="1">
      <alignment horizontal="right" vertical="center" wrapText="1"/>
    </xf>
    <xf numFmtId="0" fontId="4" fillId="0" borderId="18" xfId="0" applyFont="1" applyBorder="1" applyAlignment="1">
      <alignment horizontal="center" vertical="center" wrapText="1"/>
    </xf>
    <xf numFmtId="0" fontId="4" fillId="0" borderId="11" xfId="0" applyFont="1" applyBorder="1" applyAlignment="1">
      <alignment horizontal="justify" vertical="center" wrapText="1"/>
    </xf>
    <xf numFmtId="0" fontId="5" fillId="34" borderId="27" xfId="0" applyFont="1" applyFill="1" applyBorder="1" applyAlignment="1">
      <alignment horizontal="justify" vertical="center" wrapText="1"/>
    </xf>
    <xf numFmtId="0" fontId="4" fillId="0" borderId="12" xfId="0" applyFont="1" applyBorder="1" applyAlignment="1">
      <alignment horizontal="justify" vertical="center" wrapText="1"/>
    </xf>
    <xf numFmtId="0" fontId="4" fillId="0" borderId="17" xfId="0" applyFont="1" applyBorder="1" applyAlignment="1">
      <alignment horizontal="center" vertical="center" wrapText="1"/>
    </xf>
    <xf numFmtId="0" fontId="5" fillId="34" borderId="25" xfId="0" applyFont="1" applyFill="1" applyBorder="1" applyAlignment="1">
      <alignment horizontal="justify" vertical="center" wrapText="1"/>
    </xf>
    <xf numFmtId="189" fontId="4" fillId="0" borderId="15" xfId="0" applyNumberFormat="1" applyFont="1" applyBorder="1" applyAlignment="1">
      <alignment horizontal="center" vertical="center" wrapText="1"/>
    </xf>
    <xf numFmtId="0" fontId="5" fillId="34" borderId="26" xfId="0" applyFont="1" applyFill="1" applyBorder="1" applyAlignment="1">
      <alignment horizontal="justify" vertical="center" wrapText="1"/>
    </xf>
    <xf numFmtId="0" fontId="5" fillId="0" borderId="27" xfId="0" applyFont="1" applyBorder="1" applyAlignment="1">
      <alignment horizontal="justify" vertical="center" wrapText="1"/>
    </xf>
    <xf numFmtId="10" fontId="0" fillId="0" borderId="0" xfId="59" applyNumberFormat="1" applyAlignment="1">
      <alignment/>
    </xf>
    <xf numFmtId="0" fontId="60" fillId="34" borderId="37" xfId="0" applyFont="1" applyFill="1" applyBorder="1" applyAlignment="1">
      <alignment horizontal="justify" vertical="center" wrapText="1"/>
    </xf>
    <xf numFmtId="0" fontId="60" fillId="34" borderId="38" xfId="0" applyFont="1" applyFill="1" applyBorder="1" applyAlignment="1">
      <alignment horizontal="justify" vertical="center" wrapText="1"/>
    </xf>
    <xf numFmtId="0" fontId="4" fillId="16" borderId="39" xfId="0" applyFont="1" applyFill="1" applyBorder="1" applyAlignment="1">
      <alignment horizontal="center" vertical="center"/>
    </xf>
    <xf numFmtId="0" fontId="4" fillId="34" borderId="40" xfId="0" applyFont="1" applyFill="1" applyBorder="1" applyAlignment="1">
      <alignment horizontal="center" vertical="center"/>
    </xf>
    <xf numFmtId="0" fontId="4" fillId="34" borderId="41" xfId="0" applyFont="1" applyFill="1" applyBorder="1" applyAlignment="1">
      <alignment horizontal="center" vertical="center"/>
    </xf>
    <xf numFmtId="0" fontId="4" fillId="34" borderId="42" xfId="0" applyFont="1" applyFill="1" applyBorder="1" applyAlignment="1">
      <alignment horizontal="center" vertical="center"/>
    </xf>
    <xf numFmtId="0" fontId="4" fillId="10" borderId="43" xfId="0" applyFont="1" applyFill="1" applyBorder="1" applyAlignment="1">
      <alignment horizontal="center" vertical="center"/>
    </xf>
    <xf numFmtId="0" fontId="4" fillId="34" borderId="44" xfId="0" applyFont="1" applyFill="1" applyBorder="1" applyAlignment="1">
      <alignment horizontal="center" vertical="center"/>
    </xf>
    <xf numFmtId="0" fontId="4" fillId="0" borderId="41" xfId="0" applyFont="1" applyBorder="1" applyAlignment="1">
      <alignment horizontal="center" vertical="center" wrapText="1"/>
    </xf>
    <xf numFmtId="0" fontId="8" fillId="34" borderId="41" xfId="0" applyFont="1" applyFill="1" applyBorder="1" applyAlignment="1">
      <alignment horizontal="center" vertical="center"/>
    </xf>
    <xf numFmtId="0" fontId="61" fillId="34" borderId="41" xfId="0" applyFont="1" applyFill="1" applyBorder="1" applyAlignment="1">
      <alignment horizontal="center" vertical="center"/>
    </xf>
    <xf numFmtId="0" fontId="4" fillId="0" borderId="41" xfId="0" applyFont="1" applyBorder="1" applyAlignment="1">
      <alignment horizontal="center" vertical="center"/>
    </xf>
    <xf numFmtId="0" fontId="4" fillId="34" borderId="41" xfId="0" applyFont="1" applyFill="1" applyBorder="1" applyAlignment="1">
      <alignment horizontal="center" vertical="center" wrapText="1"/>
    </xf>
    <xf numFmtId="0" fontId="4" fillId="0" borderId="42" xfId="0" applyFont="1" applyBorder="1" applyAlignment="1">
      <alignment horizontal="center" vertical="center" wrapText="1"/>
    </xf>
    <xf numFmtId="0" fontId="4" fillId="10" borderId="39" xfId="0" applyFont="1" applyFill="1" applyBorder="1" applyAlignment="1">
      <alignment horizontal="center" vertical="center"/>
    </xf>
    <xf numFmtId="0" fontId="4" fillId="0" borderId="44" xfId="0" applyFont="1" applyBorder="1" applyAlignment="1">
      <alignment horizontal="center" vertical="center" wrapText="1"/>
    </xf>
    <xf numFmtId="1" fontId="4" fillId="0" borderId="41" xfId="0" applyNumberFormat="1" applyFont="1" applyBorder="1" applyAlignment="1">
      <alignment horizontal="center" vertical="center"/>
    </xf>
    <xf numFmtId="0" fontId="64" fillId="0" borderId="41" xfId="0" applyFont="1" applyBorder="1" applyAlignment="1">
      <alignment horizontal="center" vertical="center"/>
    </xf>
    <xf numFmtId="1" fontId="4" fillId="0" borderId="41" xfId="0" applyNumberFormat="1" applyFont="1" applyBorder="1" applyAlignment="1">
      <alignment horizontal="center" vertical="center" wrapText="1"/>
    </xf>
    <xf numFmtId="0" fontId="6" fillId="0" borderId="41" xfId="0" applyFont="1" applyBorder="1" applyAlignment="1">
      <alignment horizontal="center" vertical="center" wrapText="1"/>
    </xf>
    <xf numFmtId="10" fontId="4" fillId="34" borderId="41" xfId="0" applyNumberFormat="1" applyFont="1" applyFill="1" applyBorder="1" applyAlignment="1">
      <alignment horizontal="center" vertical="center"/>
    </xf>
    <xf numFmtId="10" fontId="4" fillId="0" borderId="41" xfId="0" applyNumberFormat="1" applyFont="1" applyBorder="1" applyAlignment="1">
      <alignment horizontal="center" vertical="center"/>
    </xf>
    <xf numFmtId="0" fontId="4" fillId="0" borderId="42" xfId="0" applyFont="1" applyBorder="1" applyAlignment="1">
      <alignment horizontal="center" vertical="center"/>
    </xf>
    <xf numFmtId="0" fontId="4" fillId="0" borderId="44" xfId="0" applyFont="1" applyBorder="1" applyAlignment="1">
      <alignment horizontal="center" vertical="center"/>
    </xf>
    <xf numFmtId="9" fontId="4" fillId="0" borderId="41" xfId="0" applyNumberFormat="1" applyFont="1" applyBorder="1" applyAlignment="1">
      <alignment horizontal="center" vertical="center"/>
    </xf>
    <xf numFmtId="0" fontId="7" fillId="0" borderId="41" xfId="0" applyFont="1" applyBorder="1" applyAlignment="1">
      <alignment horizontal="center" vertical="center" wrapText="1"/>
    </xf>
    <xf numFmtId="0" fontId="4" fillId="0" borderId="45" xfId="0" applyFont="1" applyBorder="1" applyAlignment="1">
      <alignment horizontal="center" vertical="center"/>
    </xf>
    <xf numFmtId="0" fontId="4" fillId="0" borderId="46" xfId="0" applyFont="1" applyBorder="1" applyAlignment="1">
      <alignment horizontal="center" vertical="center" wrapText="1"/>
    </xf>
    <xf numFmtId="0" fontId="4" fillId="34" borderId="47" xfId="0" applyFont="1" applyFill="1" applyBorder="1" applyAlignment="1">
      <alignment horizontal="center" vertical="center"/>
    </xf>
    <xf numFmtId="0" fontId="4" fillId="34" borderId="48" xfId="0" applyFont="1" applyFill="1" applyBorder="1" applyAlignment="1">
      <alignment horizontal="center" vertical="center"/>
    </xf>
    <xf numFmtId="0" fontId="4" fillId="34" borderId="49" xfId="0" applyFont="1" applyFill="1" applyBorder="1" applyAlignment="1">
      <alignment horizontal="center" vertical="center"/>
    </xf>
    <xf numFmtId="0" fontId="4" fillId="34" borderId="50" xfId="0" applyFont="1" applyFill="1" applyBorder="1" applyAlignment="1">
      <alignment horizontal="center" vertical="center"/>
    </xf>
    <xf numFmtId="0" fontId="4" fillId="0" borderId="48" xfId="0" applyFont="1" applyBorder="1" applyAlignment="1">
      <alignment horizontal="center" vertical="center" wrapText="1"/>
    </xf>
    <xf numFmtId="0" fontId="8" fillId="34" borderId="48" xfId="0" applyFont="1" applyFill="1" applyBorder="1" applyAlignment="1">
      <alignment horizontal="center" vertical="center"/>
    </xf>
    <xf numFmtId="9" fontId="4" fillId="34" borderId="48" xfId="59" applyFont="1" applyFill="1" applyBorder="1" applyAlignment="1">
      <alignment horizontal="center" vertical="center"/>
    </xf>
    <xf numFmtId="0" fontId="4" fillId="0" borderId="48" xfId="0" applyFont="1" applyBorder="1" applyAlignment="1">
      <alignment horizontal="center" vertical="center"/>
    </xf>
    <xf numFmtId="0" fontId="4" fillId="34" borderId="48" xfId="0" applyFont="1" applyFill="1" applyBorder="1" applyAlignment="1">
      <alignment horizontal="center"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1" fontId="4" fillId="0" borderId="48" xfId="0" applyNumberFormat="1" applyFont="1" applyBorder="1" applyAlignment="1">
      <alignment horizontal="center" vertical="center"/>
    </xf>
    <xf numFmtId="0" fontId="64" fillId="0" borderId="48" xfId="0" applyFont="1" applyBorder="1" applyAlignment="1">
      <alignment horizontal="center" vertical="center"/>
    </xf>
    <xf numFmtId="1" fontId="4" fillId="0" borderId="48" xfId="0" applyNumberFormat="1" applyFont="1" applyBorder="1" applyAlignment="1">
      <alignment horizontal="center" vertical="center" wrapText="1"/>
    </xf>
    <xf numFmtId="0" fontId="6" fillId="0" borderId="48" xfId="0" applyFont="1" applyBorder="1" applyAlignment="1">
      <alignment horizontal="center" vertical="center" wrapText="1"/>
    </xf>
    <xf numFmtId="0" fontId="4" fillId="0" borderId="49" xfId="0" applyFont="1" applyBorder="1" applyAlignment="1">
      <alignment horizontal="center" vertical="center"/>
    </xf>
    <xf numFmtId="0" fontId="4" fillId="0" borderId="50" xfId="0" applyFont="1" applyBorder="1" applyAlignment="1">
      <alignment horizontal="center" vertical="center"/>
    </xf>
    <xf numFmtId="9" fontId="4" fillId="0" borderId="48" xfId="0" applyNumberFormat="1" applyFont="1" applyBorder="1" applyAlignment="1">
      <alignment horizontal="center" vertical="center"/>
    </xf>
    <xf numFmtId="10" fontId="4" fillId="0" borderId="48" xfId="0" applyNumberFormat="1" applyFont="1" applyBorder="1" applyAlignment="1">
      <alignment horizontal="center" vertical="center"/>
    </xf>
    <xf numFmtId="10" fontId="4" fillId="0" borderId="48" xfId="0" applyNumberFormat="1" applyFont="1" applyBorder="1" applyAlignment="1">
      <alignment horizontal="center" vertical="center" wrapText="1"/>
    </xf>
    <xf numFmtId="0" fontId="7" fillId="0" borderId="48" xfId="0" applyFont="1" applyBorder="1" applyAlignment="1">
      <alignment horizontal="center" vertical="center" wrapText="1"/>
    </xf>
    <xf numFmtId="0" fontId="4" fillId="0" borderId="51" xfId="0" applyFont="1" applyBorder="1" applyAlignment="1">
      <alignment horizontal="center" vertical="center"/>
    </xf>
    <xf numFmtId="0" fontId="4" fillId="0" borderId="52" xfId="0" applyFont="1" applyBorder="1" applyAlignment="1">
      <alignment horizontal="center" vertical="center" wrapText="1"/>
    </xf>
    <xf numFmtId="0" fontId="4" fillId="16" borderId="53" xfId="0" applyFont="1" applyFill="1" applyBorder="1" applyAlignment="1">
      <alignment horizontal="center" vertical="center"/>
    </xf>
    <xf numFmtId="0" fontId="4" fillId="34" borderId="54" xfId="0" applyFont="1" applyFill="1" applyBorder="1" applyAlignment="1">
      <alignment horizontal="center" vertical="center"/>
    </xf>
    <xf numFmtId="0" fontId="4" fillId="34" borderId="55" xfId="0" applyFont="1" applyFill="1" applyBorder="1" applyAlignment="1">
      <alignment horizontal="center" vertical="center"/>
    </xf>
    <xf numFmtId="0" fontId="4" fillId="34" borderId="56" xfId="0" applyFont="1" applyFill="1" applyBorder="1" applyAlignment="1">
      <alignment horizontal="center" vertical="center"/>
    </xf>
    <xf numFmtId="0" fontId="4" fillId="10" borderId="53" xfId="0" applyFont="1" applyFill="1" applyBorder="1" applyAlignment="1">
      <alignment horizontal="center" vertical="center"/>
    </xf>
    <xf numFmtId="0" fontId="4" fillId="34" borderId="57" xfId="0" applyFont="1" applyFill="1" applyBorder="1" applyAlignment="1">
      <alignment horizontal="center" vertical="center"/>
    </xf>
    <xf numFmtId="0" fontId="4" fillId="0" borderId="55" xfId="0" applyFont="1" applyBorder="1" applyAlignment="1">
      <alignment horizontal="center" vertical="center" wrapText="1"/>
    </xf>
    <xf numFmtId="0" fontId="8" fillId="34" borderId="55" xfId="0" applyFont="1" applyFill="1" applyBorder="1" applyAlignment="1">
      <alignment horizontal="center" vertical="center"/>
    </xf>
    <xf numFmtId="9" fontId="4" fillId="34" borderId="55" xfId="59" applyFont="1" applyFill="1" applyBorder="1" applyAlignment="1">
      <alignment horizontal="center" vertical="center"/>
    </xf>
    <xf numFmtId="0" fontId="4" fillId="0" borderId="55" xfId="0" applyFont="1" applyBorder="1" applyAlignment="1">
      <alignment horizontal="center" vertical="center"/>
    </xf>
    <xf numFmtId="0" fontId="4" fillId="34" borderId="55" xfId="0" applyFont="1" applyFill="1" applyBorder="1" applyAlignment="1">
      <alignment horizontal="center" vertical="center" wrapText="1"/>
    </xf>
    <xf numFmtId="0" fontId="4" fillId="0" borderId="56" xfId="0" applyFont="1" applyBorder="1" applyAlignment="1">
      <alignment horizontal="center" vertical="center" wrapText="1"/>
    </xf>
    <xf numFmtId="0" fontId="4" fillId="0" borderId="57" xfId="0" applyFont="1" applyBorder="1" applyAlignment="1">
      <alignment horizontal="center" vertical="center" wrapText="1"/>
    </xf>
    <xf numFmtId="1" fontId="4" fillId="0" borderId="55" xfId="0" applyNumberFormat="1" applyFont="1" applyBorder="1" applyAlignment="1">
      <alignment horizontal="center" vertical="center"/>
    </xf>
    <xf numFmtId="0" fontId="64" fillId="0" borderId="55" xfId="0" applyFont="1" applyBorder="1" applyAlignment="1">
      <alignment horizontal="center" vertical="center"/>
    </xf>
    <xf numFmtId="1" fontId="4" fillId="0" borderId="55" xfId="0" applyNumberFormat="1" applyFont="1" applyBorder="1" applyAlignment="1">
      <alignment horizontal="center" vertical="center" wrapText="1"/>
    </xf>
    <xf numFmtId="0" fontId="6" fillId="0" borderId="55" xfId="0" applyFont="1" applyBorder="1" applyAlignment="1">
      <alignment horizontal="center" vertical="center" wrapText="1"/>
    </xf>
    <xf numFmtId="0" fontId="4" fillId="0" borderId="56" xfId="0" applyFont="1" applyBorder="1" applyAlignment="1">
      <alignment horizontal="center" vertical="center"/>
    </xf>
    <xf numFmtId="0" fontId="4" fillId="0" borderId="57" xfId="0" applyFont="1" applyBorder="1" applyAlignment="1">
      <alignment horizontal="center" vertical="center"/>
    </xf>
    <xf numFmtId="9" fontId="4" fillId="0" borderId="55" xfId="0" applyNumberFormat="1" applyFont="1" applyBorder="1" applyAlignment="1">
      <alignment horizontal="center" vertical="center"/>
    </xf>
    <xf numFmtId="10" fontId="4" fillId="0" borderId="55" xfId="0" applyNumberFormat="1" applyFont="1" applyBorder="1" applyAlignment="1">
      <alignment horizontal="center" vertical="center"/>
    </xf>
    <xf numFmtId="10" fontId="4" fillId="0" borderId="55" xfId="0" applyNumberFormat="1" applyFont="1" applyBorder="1" applyAlignment="1">
      <alignment horizontal="center" vertical="center" wrapText="1"/>
    </xf>
    <xf numFmtId="0" fontId="7" fillId="0" borderId="55" xfId="0" applyFont="1" applyBorder="1" applyAlignment="1">
      <alignment horizontal="center" vertical="center" wrapText="1"/>
    </xf>
    <xf numFmtId="0" fontId="4" fillId="0" borderId="58" xfId="0" applyFont="1" applyBorder="1" applyAlignment="1">
      <alignment horizontal="center" vertical="center"/>
    </xf>
    <xf numFmtId="0" fontId="4" fillId="0" borderId="59" xfId="0" applyFont="1" applyBorder="1" applyAlignment="1">
      <alignment horizontal="center" vertical="center" wrapText="1"/>
    </xf>
    <xf numFmtId="0" fontId="4" fillId="0" borderId="51" xfId="0" applyFont="1" applyBorder="1" applyAlignment="1">
      <alignment horizontal="center" vertical="center" wrapText="1"/>
    </xf>
    <xf numFmtId="10" fontId="4" fillId="34" borderId="55" xfId="59" applyNumberFormat="1" applyFont="1" applyFill="1" applyBorder="1" applyAlignment="1">
      <alignment horizontal="center" vertical="center"/>
    </xf>
    <xf numFmtId="10" fontId="4" fillId="34" borderId="48" xfId="59" applyNumberFormat="1" applyFont="1" applyFill="1" applyBorder="1" applyAlignment="1">
      <alignment horizontal="center" vertical="center"/>
    </xf>
    <xf numFmtId="10" fontId="4" fillId="0" borderId="55" xfId="59" applyNumberFormat="1" applyFont="1" applyBorder="1" applyAlignment="1">
      <alignment horizontal="center" vertical="center"/>
    </xf>
    <xf numFmtId="10" fontId="4" fillId="0" borderId="48" xfId="59" applyNumberFormat="1" applyFont="1" applyBorder="1" applyAlignment="1">
      <alignment horizontal="center" vertical="center"/>
    </xf>
    <xf numFmtId="189" fontId="4" fillId="0" borderId="48" xfId="0" applyNumberFormat="1" applyFont="1" applyBorder="1" applyAlignment="1">
      <alignment horizontal="center" vertical="center"/>
    </xf>
    <xf numFmtId="0" fontId="7" fillId="0" borderId="55" xfId="0" applyFont="1" applyBorder="1" applyAlignment="1">
      <alignment horizontal="justify" vertical="center" wrapText="1"/>
    </xf>
    <xf numFmtId="0" fontId="4" fillId="0" borderId="55" xfId="0" applyFont="1" applyBorder="1" applyAlignment="1">
      <alignment horizontal="justify" vertical="center" wrapText="1"/>
    </xf>
    <xf numFmtId="0" fontId="7" fillId="0" borderId="59" xfId="0" applyFont="1" applyBorder="1" applyAlignment="1">
      <alignment horizontal="justify" vertical="center" wrapText="1"/>
    </xf>
    <xf numFmtId="0" fontId="4" fillId="0" borderId="59" xfId="0" applyFont="1" applyBorder="1" applyAlignment="1">
      <alignment horizontal="justify" vertical="center" wrapText="1"/>
    </xf>
    <xf numFmtId="0" fontId="4" fillId="0" borderId="60" xfId="0" applyFont="1" applyBorder="1" applyAlignment="1">
      <alignment horizontal="center" vertical="center" wrapText="1"/>
    </xf>
    <xf numFmtId="0" fontId="60" fillId="10" borderId="30" xfId="0" applyFont="1" applyFill="1" applyBorder="1" applyAlignment="1">
      <alignment horizontal="justify" vertical="center" wrapText="1"/>
    </xf>
    <xf numFmtId="0" fontId="60" fillId="10" borderId="39" xfId="0" applyFont="1" applyFill="1" applyBorder="1" applyAlignment="1">
      <alignment horizontal="justify" vertical="center" wrapText="1"/>
    </xf>
    <xf numFmtId="0" fontId="60" fillId="16" borderId="30" xfId="0" applyFont="1" applyFill="1" applyBorder="1" applyAlignment="1">
      <alignment horizontal="justify" vertical="center" wrapText="1"/>
    </xf>
    <xf numFmtId="0" fontId="60" fillId="16" borderId="39" xfId="0" applyFont="1" applyFill="1" applyBorder="1" applyAlignment="1">
      <alignment horizontal="justify" vertical="center" wrapText="1"/>
    </xf>
    <xf numFmtId="0" fontId="5" fillId="10" borderId="30" xfId="0" applyFont="1" applyFill="1" applyBorder="1" applyAlignment="1">
      <alignment horizontal="justify" vertical="center" wrapText="1"/>
    </xf>
    <xf numFmtId="0" fontId="5" fillId="10" borderId="39" xfId="0" applyFont="1" applyFill="1" applyBorder="1" applyAlignment="1">
      <alignment horizontal="justify"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96"/>
  <sheetViews>
    <sheetView tabSelected="1" zoomScale="89" zoomScaleNormal="89"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5" outlineLevelRow="1" outlineLevelCol="1"/>
  <cols>
    <col min="1" max="1" width="11.7109375" style="0" customWidth="1"/>
    <col min="2" max="2" width="32.57421875" style="0" customWidth="1"/>
    <col min="3" max="3" width="17.00390625" style="0" customWidth="1" outlineLevel="1"/>
    <col min="4" max="4" width="20.7109375" style="0" customWidth="1"/>
    <col min="5" max="5" width="21.8515625" style="0" customWidth="1" outlineLevel="1"/>
    <col min="6" max="6" width="21.8515625" style="38" customWidth="1" outlineLevel="1"/>
    <col min="7" max="8" width="21.8515625" style="38" customWidth="1"/>
    <col min="9" max="9" width="3.00390625" style="0" customWidth="1"/>
  </cols>
  <sheetData>
    <row r="1" spans="5:8" ht="15">
      <c r="E1" s="43"/>
      <c r="F1" s="44"/>
      <c r="G1" s="44"/>
      <c r="H1" s="62" t="s">
        <v>299</v>
      </c>
    </row>
    <row r="2" spans="5:8" ht="15">
      <c r="E2" s="43"/>
      <c r="F2" s="44"/>
      <c r="G2" s="44"/>
      <c r="H2" s="61" t="s">
        <v>300</v>
      </c>
    </row>
    <row r="3" spans="5:8" ht="15">
      <c r="E3" s="43"/>
      <c r="F3" s="44"/>
      <c r="G3" s="44"/>
      <c r="H3" s="44"/>
    </row>
    <row r="4" spans="1:8" s="15" customFormat="1" ht="16.5">
      <c r="A4" s="13"/>
      <c r="B4" s="13"/>
      <c r="C4" s="14" t="s">
        <v>283</v>
      </c>
      <c r="D4" s="13"/>
      <c r="E4" s="13"/>
      <c r="F4" s="39"/>
      <c r="G4" s="39"/>
      <c r="H4" s="39"/>
    </row>
    <row r="5" spans="1:8" s="15" customFormat="1" ht="3" customHeight="1" thickBot="1">
      <c r="A5" s="13"/>
      <c r="B5" s="13"/>
      <c r="C5" s="14"/>
      <c r="D5" s="13"/>
      <c r="E5" s="13"/>
      <c r="F5" s="39"/>
      <c r="G5" s="39"/>
      <c r="H5" s="39"/>
    </row>
    <row r="6" spans="1:8" ht="84" customHeight="1" thickBot="1" thickTop="1">
      <c r="A6" s="8" t="s">
        <v>0</v>
      </c>
      <c r="B6" s="9" t="s">
        <v>1</v>
      </c>
      <c r="C6" s="9" t="s">
        <v>2</v>
      </c>
      <c r="D6" s="16" t="s">
        <v>3</v>
      </c>
      <c r="E6" s="36" t="s">
        <v>4</v>
      </c>
      <c r="F6" s="40" t="s">
        <v>240</v>
      </c>
      <c r="G6" s="40" t="s">
        <v>241</v>
      </c>
      <c r="H6" s="40" t="s">
        <v>282</v>
      </c>
    </row>
    <row r="7" spans="1:8" ht="15.75" thickBot="1">
      <c r="A7" s="164" t="s">
        <v>5</v>
      </c>
      <c r="B7" s="165"/>
      <c r="C7" s="165"/>
      <c r="D7" s="165"/>
      <c r="E7" s="165"/>
      <c r="F7" s="77"/>
      <c r="G7" s="126"/>
      <c r="H7" s="41"/>
    </row>
    <row r="8" spans="1:8" ht="30">
      <c r="A8" s="59"/>
      <c r="B8" s="29" t="s">
        <v>6</v>
      </c>
      <c r="C8" s="29" t="s">
        <v>7</v>
      </c>
      <c r="D8" s="29" t="s">
        <v>8</v>
      </c>
      <c r="E8" s="30">
        <v>83.8</v>
      </c>
      <c r="F8" s="78">
        <v>84</v>
      </c>
      <c r="G8" s="127">
        <v>84</v>
      </c>
      <c r="H8" s="103">
        <v>85</v>
      </c>
    </row>
    <row r="9" spans="1:8" ht="45">
      <c r="A9" s="53"/>
      <c r="B9" s="1" t="s">
        <v>9</v>
      </c>
      <c r="C9" s="1" t="s">
        <v>10</v>
      </c>
      <c r="D9" s="1" t="s">
        <v>8</v>
      </c>
      <c r="E9" s="18">
        <v>2143</v>
      </c>
      <c r="F9" s="79">
        <v>2210</v>
      </c>
      <c r="G9" s="128">
        <v>2260</v>
      </c>
      <c r="H9" s="104">
        <v>2355</v>
      </c>
    </row>
    <row r="10" spans="1:8" ht="45">
      <c r="A10" s="58"/>
      <c r="B10" s="63" t="s">
        <v>9</v>
      </c>
      <c r="C10" s="63" t="s">
        <v>12</v>
      </c>
      <c r="D10" s="63" t="s">
        <v>8</v>
      </c>
      <c r="E10" s="21"/>
      <c r="F10" s="79">
        <v>70</v>
      </c>
      <c r="G10" s="128">
        <v>71</v>
      </c>
      <c r="H10" s="104">
        <v>72</v>
      </c>
    </row>
    <row r="11" spans="1:8" ht="45">
      <c r="A11" s="53"/>
      <c r="B11" s="63" t="s">
        <v>11</v>
      </c>
      <c r="C11" s="63" t="s">
        <v>7</v>
      </c>
      <c r="D11" s="63" t="s">
        <v>8</v>
      </c>
      <c r="E11" s="21">
        <v>72</v>
      </c>
      <c r="F11" s="79">
        <v>72</v>
      </c>
      <c r="G11" s="128">
        <v>72</v>
      </c>
      <c r="H11" s="104">
        <v>73</v>
      </c>
    </row>
    <row r="12" spans="1:8" ht="45">
      <c r="A12" s="53"/>
      <c r="B12" s="63" t="s">
        <v>13</v>
      </c>
      <c r="C12" s="63" t="s">
        <v>10</v>
      </c>
      <c r="D12" s="63" t="s">
        <v>8</v>
      </c>
      <c r="E12" s="21">
        <v>1864</v>
      </c>
      <c r="F12" s="79">
        <v>1943</v>
      </c>
      <c r="G12" s="128">
        <v>1993</v>
      </c>
      <c r="H12" s="104">
        <v>2085</v>
      </c>
    </row>
    <row r="13" spans="1:8" ht="45">
      <c r="A13" s="60"/>
      <c r="B13" s="63" t="s">
        <v>13</v>
      </c>
      <c r="C13" s="63" t="s">
        <v>12</v>
      </c>
      <c r="D13" s="63" t="s">
        <v>8</v>
      </c>
      <c r="E13" s="65"/>
      <c r="F13" s="80">
        <v>69</v>
      </c>
      <c r="G13" s="129">
        <v>71</v>
      </c>
      <c r="H13" s="105">
        <v>72</v>
      </c>
    </row>
    <row r="14" spans="1:8" ht="30.75" thickBot="1">
      <c r="A14" s="56"/>
      <c r="B14" s="66" t="s">
        <v>14</v>
      </c>
      <c r="C14" s="66" t="s">
        <v>272</v>
      </c>
      <c r="D14" s="66" t="s">
        <v>8</v>
      </c>
      <c r="E14" s="65">
        <v>1420</v>
      </c>
      <c r="F14" s="80">
        <v>1490</v>
      </c>
      <c r="G14" s="129">
        <v>2050</v>
      </c>
      <c r="H14" s="105">
        <v>2050</v>
      </c>
    </row>
    <row r="15" spans="1:8" ht="15.75" thickBot="1">
      <c r="A15" s="162" t="s">
        <v>15</v>
      </c>
      <c r="B15" s="163"/>
      <c r="C15" s="163"/>
      <c r="D15" s="163"/>
      <c r="E15" s="163"/>
      <c r="F15" s="81"/>
      <c r="G15" s="130"/>
      <c r="H15" s="42"/>
    </row>
    <row r="16" spans="1:8" ht="30">
      <c r="A16" s="33"/>
      <c r="B16" s="7" t="s">
        <v>16</v>
      </c>
      <c r="C16" s="7" t="s">
        <v>17</v>
      </c>
      <c r="D16" s="7" t="s">
        <v>18</v>
      </c>
      <c r="E16" s="17"/>
      <c r="F16" s="82"/>
      <c r="G16" s="131"/>
      <c r="H16" s="106"/>
    </row>
    <row r="17" spans="1:8" ht="15">
      <c r="A17" s="31"/>
      <c r="B17" s="2" t="s">
        <v>185</v>
      </c>
      <c r="C17" s="1"/>
      <c r="D17" s="1"/>
      <c r="E17" s="18">
        <v>23342.5</v>
      </c>
      <c r="F17" s="83">
        <v>25732</v>
      </c>
      <c r="G17" s="132">
        <v>25809</v>
      </c>
      <c r="H17" s="107">
        <v>26856</v>
      </c>
    </row>
    <row r="18" spans="1:8" ht="30">
      <c r="A18" s="53"/>
      <c r="B18" s="2" t="s">
        <v>186</v>
      </c>
      <c r="C18" s="1"/>
      <c r="D18" s="1"/>
      <c r="E18" s="18">
        <v>12920</v>
      </c>
      <c r="F18" s="83">
        <v>13464</v>
      </c>
      <c r="G18" s="132">
        <v>14053</v>
      </c>
      <c r="H18" s="107">
        <v>14802</v>
      </c>
    </row>
    <row r="19" spans="1:8" ht="45">
      <c r="A19" s="53"/>
      <c r="B19" s="1" t="s">
        <v>19</v>
      </c>
      <c r="C19" s="1" t="s">
        <v>7</v>
      </c>
      <c r="D19" s="1" t="s">
        <v>20</v>
      </c>
      <c r="E19" s="21">
        <v>142.91</v>
      </c>
      <c r="F19" s="79">
        <v>142.91</v>
      </c>
      <c r="G19" s="128">
        <v>152.82</v>
      </c>
      <c r="H19" s="104">
        <v>148.7911</v>
      </c>
    </row>
    <row r="20" spans="1:8" ht="15" hidden="1" outlineLevel="1">
      <c r="A20" s="53"/>
      <c r="B20" s="48" t="s">
        <v>187</v>
      </c>
      <c r="C20" s="49"/>
      <c r="D20" s="49"/>
      <c r="E20" s="50"/>
      <c r="F20" s="84"/>
      <c r="G20" s="133">
        <v>94.19</v>
      </c>
      <c r="H20" s="108">
        <v>98.15</v>
      </c>
    </row>
    <row r="21" spans="1:8" ht="15" hidden="1" outlineLevel="1">
      <c r="A21" s="53"/>
      <c r="B21" s="48" t="s">
        <v>188</v>
      </c>
      <c r="C21" s="49"/>
      <c r="D21" s="49"/>
      <c r="E21" s="50"/>
      <c r="F21" s="84"/>
      <c r="G21" s="133">
        <v>57.16</v>
      </c>
      <c r="H21" s="108">
        <v>48.828</v>
      </c>
    </row>
    <row r="22" spans="1:8" ht="15" hidden="1" outlineLevel="1">
      <c r="A22" s="53"/>
      <c r="B22" s="48" t="s">
        <v>264</v>
      </c>
      <c r="C22" s="49" t="s">
        <v>7</v>
      </c>
      <c r="D22" s="49"/>
      <c r="E22" s="50"/>
      <c r="F22" s="84"/>
      <c r="G22" s="133">
        <v>1.47</v>
      </c>
      <c r="H22" s="108">
        <v>1.815</v>
      </c>
    </row>
    <row r="23" spans="1:8" ht="45" collapsed="1">
      <c r="A23" s="53"/>
      <c r="B23" s="1" t="s">
        <v>21</v>
      </c>
      <c r="C23" s="1" t="s">
        <v>12</v>
      </c>
      <c r="D23" s="1" t="s">
        <v>20</v>
      </c>
      <c r="E23" s="21"/>
      <c r="F23" s="79"/>
      <c r="G23" s="128"/>
      <c r="H23" s="104"/>
    </row>
    <row r="24" spans="1:8" ht="30">
      <c r="A24" s="53"/>
      <c r="B24" s="2" t="s">
        <v>187</v>
      </c>
      <c r="C24" s="1"/>
      <c r="D24" s="1"/>
      <c r="E24" s="21">
        <v>64</v>
      </c>
      <c r="F24" s="79">
        <v>64</v>
      </c>
      <c r="G24" s="134">
        <f>G20/G19</f>
        <v>0.6163460280068054</v>
      </c>
      <c r="H24" s="109">
        <f>H20/H19</f>
        <v>0.6596496699063318</v>
      </c>
    </row>
    <row r="25" spans="1:8" ht="15">
      <c r="A25" s="53"/>
      <c r="B25" s="64" t="s">
        <v>188</v>
      </c>
      <c r="C25" s="63"/>
      <c r="D25" s="63"/>
      <c r="E25" s="21">
        <v>36</v>
      </c>
      <c r="F25" s="79">
        <v>36</v>
      </c>
      <c r="G25" s="134">
        <f>G21/G19</f>
        <v>0.37403481219735635</v>
      </c>
      <c r="H25" s="109">
        <f>H21/H19</f>
        <v>0.3281647894262493</v>
      </c>
    </row>
    <row r="26" spans="1:8" ht="15">
      <c r="A26" s="53"/>
      <c r="B26" s="64" t="s">
        <v>264</v>
      </c>
      <c r="C26" s="63"/>
      <c r="D26" s="63"/>
      <c r="E26" s="21"/>
      <c r="F26" s="79"/>
      <c r="G26" s="134">
        <f>G22/G19</f>
        <v>0.009619159795838241</v>
      </c>
      <c r="H26" s="109">
        <f>H22/H19</f>
        <v>0.012198310248395234</v>
      </c>
    </row>
    <row r="27" spans="1:8" ht="45">
      <c r="A27" s="53"/>
      <c r="B27" s="63" t="s">
        <v>22</v>
      </c>
      <c r="C27" s="63" t="s">
        <v>7</v>
      </c>
      <c r="D27" s="63" t="s">
        <v>20</v>
      </c>
      <c r="E27" s="21">
        <v>21.2</v>
      </c>
      <c r="F27" s="83">
        <v>21.2</v>
      </c>
      <c r="G27" s="132">
        <v>22.4</v>
      </c>
      <c r="H27" s="107">
        <v>22.8</v>
      </c>
    </row>
    <row r="28" spans="1:8" ht="45">
      <c r="A28" s="53"/>
      <c r="B28" s="63" t="s">
        <v>23</v>
      </c>
      <c r="C28" s="63" t="s">
        <v>7</v>
      </c>
      <c r="D28" s="63" t="s">
        <v>20</v>
      </c>
      <c r="E28" s="21">
        <v>13.1</v>
      </c>
      <c r="F28" s="83">
        <v>13.1</v>
      </c>
      <c r="G28" s="132">
        <v>14.7</v>
      </c>
      <c r="H28" s="107">
        <v>15.4</v>
      </c>
    </row>
    <row r="29" spans="1:8" ht="30">
      <c r="A29" s="53"/>
      <c r="B29" s="63" t="s">
        <v>24</v>
      </c>
      <c r="C29" s="63" t="s">
        <v>10</v>
      </c>
      <c r="D29" s="63" t="s">
        <v>25</v>
      </c>
      <c r="E29" s="18">
        <v>3</v>
      </c>
      <c r="F29" s="79" t="s">
        <v>239</v>
      </c>
      <c r="G29" s="128">
        <v>6</v>
      </c>
      <c r="H29" s="104">
        <v>6</v>
      </c>
    </row>
    <row r="30" spans="1:8" ht="30">
      <c r="A30" s="58"/>
      <c r="B30" s="63" t="s">
        <v>249</v>
      </c>
      <c r="C30" s="63" t="s">
        <v>10</v>
      </c>
      <c r="D30" s="63" t="s">
        <v>25</v>
      </c>
      <c r="E30" s="12"/>
      <c r="F30" s="85"/>
      <c r="G30" s="128">
        <v>3</v>
      </c>
      <c r="H30" s="104">
        <v>3</v>
      </c>
    </row>
    <row r="31" spans="1:8" ht="30">
      <c r="A31" s="58"/>
      <c r="B31" s="63" t="s">
        <v>250</v>
      </c>
      <c r="C31" s="63" t="s">
        <v>10</v>
      </c>
      <c r="D31" s="63" t="s">
        <v>25</v>
      </c>
      <c r="E31" s="12"/>
      <c r="F31" s="85"/>
      <c r="G31" s="128">
        <v>3</v>
      </c>
      <c r="H31" s="104">
        <v>3</v>
      </c>
    </row>
    <row r="32" spans="1:8" ht="30">
      <c r="A32" s="53"/>
      <c r="B32" s="1" t="s">
        <v>26</v>
      </c>
      <c r="C32" s="1" t="s">
        <v>10</v>
      </c>
      <c r="D32" s="1" t="s">
        <v>27</v>
      </c>
      <c r="E32" s="18">
        <v>7</v>
      </c>
      <c r="F32" s="86">
        <v>7</v>
      </c>
      <c r="G32" s="135">
        <v>8</v>
      </c>
      <c r="H32" s="110">
        <v>9</v>
      </c>
    </row>
    <row r="33" spans="1:8" ht="30">
      <c r="A33" s="53"/>
      <c r="B33" s="1" t="s">
        <v>28</v>
      </c>
      <c r="C33" s="1" t="s">
        <v>7</v>
      </c>
      <c r="D33" s="1" t="s">
        <v>27</v>
      </c>
      <c r="E33" s="18">
        <v>284</v>
      </c>
      <c r="F33" s="86">
        <v>254.37</v>
      </c>
      <c r="G33" s="135">
        <v>267.17</v>
      </c>
      <c r="H33" s="110" t="s">
        <v>292</v>
      </c>
    </row>
    <row r="34" spans="1:8" ht="30.75" thickBot="1">
      <c r="A34" s="53"/>
      <c r="B34" s="1" t="s">
        <v>29</v>
      </c>
      <c r="C34" s="1" t="s">
        <v>10</v>
      </c>
      <c r="D34" s="1" t="s">
        <v>27</v>
      </c>
      <c r="E34" s="18">
        <v>1415041</v>
      </c>
      <c r="F34" s="86">
        <v>1367814</v>
      </c>
      <c r="G34" s="135">
        <v>1161669</v>
      </c>
      <c r="H34" s="110">
        <v>1257460</v>
      </c>
    </row>
    <row r="35" spans="1:8" ht="15.75" thickBot="1">
      <c r="A35" s="164" t="s">
        <v>30</v>
      </c>
      <c r="B35" s="165"/>
      <c r="C35" s="165"/>
      <c r="D35" s="165"/>
      <c r="E35" s="165"/>
      <c r="F35" s="77"/>
      <c r="G35" s="126"/>
      <c r="H35" s="41"/>
    </row>
    <row r="36" spans="1:8" ht="30">
      <c r="A36" s="52"/>
      <c r="B36" s="7" t="s">
        <v>31</v>
      </c>
      <c r="C36" s="7" t="s">
        <v>10</v>
      </c>
      <c r="D36" s="7" t="s">
        <v>25</v>
      </c>
      <c r="E36" s="17">
        <f>E37+E38</f>
        <v>16</v>
      </c>
      <c r="F36" s="82" t="s">
        <v>234</v>
      </c>
      <c r="G36" s="131">
        <v>18</v>
      </c>
      <c r="H36" s="106">
        <v>19</v>
      </c>
    </row>
    <row r="37" spans="1:8" ht="15">
      <c r="A37" s="53"/>
      <c r="B37" s="2" t="s">
        <v>182</v>
      </c>
      <c r="C37" s="1"/>
      <c r="D37" s="1"/>
      <c r="E37" s="18">
        <v>7</v>
      </c>
      <c r="F37" s="79" t="s">
        <v>235</v>
      </c>
      <c r="G37" s="128">
        <v>8</v>
      </c>
      <c r="H37" s="104">
        <v>8</v>
      </c>
    </row>
    <row r="38" spans="1:13" ht="30">
      <c r="A38" s="53"/>
      <c r="B38" s="2" t="s">
        <v>183</v>
      </c>
      <c r="C38" s="1"/>
      <c r="D38" s="1"/>
      <c r="E38" s="18">
        <v>9</v>
      </c>
      <c r="F38" s="79" t="s">
        <v>236</v>
      </c>
      <c r="G38" s="128">
        <v>10</v>
      </c>
      <c r="H38" s="104">
        <v>11</v>
      </c>
      <c r="K38" s="45"/>
      <c r="L38" s="45"/>
      <c r="M38" s="45"/>
    </row>
    <row r="39" spans="1:13" ht="30">
      <c r="A39" s="53"/>
      <c r="B39" s="5" t="s">
        <v>184</v>
      </c>
      <c r="C39" s="1" t="s">
        <v>10</v>
      </c>
      <c r="D39" s="1" t="s">
        <v>25</v>
      </c>
      <c r="E39" s="18">
        <v>2</v>
      </c>
      <c r="F39" s="79" t="s">
        <v>239</v>
      </c>
      <c r="G39" s="128">
        <v>4</v>
      </c>
      <c r="H39" s="104">
        <v>4</v>
      </c>
      <c r="K39" s="45"/>
      <c r="L39" s="45"/>
      <c r="M39" s="45"/>
    </row>
    <row r="40" spans="1:8" ht="30">
      <c r="A40" s="53"/>
      <c r="B40" s="1" t="s">
        <v>32</v>
      </c>
      <c r="C40" s="1" t="s">
        <v>33</v>
      </c>
      <c r="D40" s="1" t="s">
        <v>34</v>
      </c>
      <c r="E40" s="18"/>
      <c r="F40" s="79"/>
      <c r="G40" s="128"/>
      <c r="H40" s="104"/>
    </row>
    <row r="41" spans="1:8" ht="15">
      <c r="A41" s="53"/>
      <c r="B41" s="2" t="s">
        <v>216</v>
      </c>
      <c r="C41" s="1"/>
      <c r="D41" s="1"/>
      <c r="E41" s="18" t="s">
        <v>219</v>
      </c>
      <c r="F41" s="79" t="s">
        <v>268</v>
      </c>
      <c r="G41" s="128" t="s">
        <v>269</v>
      </c>
      <c r="H41" s="104" t="s">
        <v>285</v>
      </c>
    </row>
    <row r="42" spans="1:8" ht="30">
      <c r="A42" s="53"/>
      <c r="B42" s="2" t="s">
        <v>217</v>
      </c>
      <c r="C42" s="1"/>
      <c r="D42" s="1"/>
      <c r="E42" s="18" t="s">
        <v>220</v>
      </c>
      <c r="F42" s="87" t="s">
        <v>232</v>
      </c>
      <c r="G42" s="136" t="s">
        <v>270</v>
      </c>
      <c r="H42" s="111" t="s">
        <v>286</v>
      </c>
    </row>
    <row r="43" spans="1:8" ht="15">
      <c r="A43" s="53"/>
      <c r="B43" s="2" t="s">
        <v>218</v>
      </c>
      <c r="C43" s="1"/>
      <c r="D43" s="1"/>
      <c r="E43" s="18" t="s">
        <v>221</v>
      </c>
      <c r="F43" s="79"/>
      <c r="G43" s="128"/>
      <c r="H43" s="104"/>
    </row>
    <row r="44" spans="1:8" ht="15">
      <c r="A44" s="53"/>
      <c r="B44" s="2" t="s">
        <v>287</v>
      </c>
      <c r="C44" s="1"/>
      <c r="D44" s="1"/>
      <c r="E44" s="18"/>
      <c r="F44" s="79"/>
      <c r="G44" s="128"/>
      <c r="H44" s="104" t="s">
        <v>288</v>
      </c>
    </row>
    <row r="45" spans="1:8" ht="30">
      <c r="A45" s="53"/>
      <c r="B45" s="3" t="s">
        <v>35</v>
      </c>
      <c r="C45" s="1" t="s">
        <v>33</v>
      </c>
      <c r="D45" s="1" t="s">
        <v>34</v>
      </c>
      <c r="E45" s="18"/>
      <c r="F45" s="79"/>
      <c r="G45" s="128"/>
      <c r="H45" s="104"/>
    </row>
    <row r="46" spans="1:8" ht="15">
      <c r="A46" s="53"/>
      <c r="B46" s="2" t="s">
        <v>222</v>
      </c>
      <c r="C46" s="1"/>
      <c r="D46" s="1"/>
      <c r="E46" s="18" t="s">
        <v>224</v>
      </c>
      <c r="F46" s="79" t="s">
        <v>230</v>
      </c>
      <c r="G46" s="128" t="s">
        <v>266</v>
      </c>
      <c r="H46" s="104" t="s">
        <v>290</v>
      </c>
    </row>
    <row r="47" spans="1:8" ht="15">
      <c r="A47" s="53"/>
      <c r="B47" s="2" t="s">
        <v>223</v>
      </c>
      <c r="C47" s="1"/>
      <c r="D47" s="1"/>
      <c r="E47" s="18" t="s">
        <v>225</v>
      </c>
      <c r="F47" s="79" t="s">
        <v>231</v>
      </c>
      <c r="G47" s="128" t="s">
        <v>267</v>
      </c>
      <c r="H47" s="104" t="s">
        <v>289</v>
      </c>
    </row>
    <row r="48" spans="1:8" ht="30">
      <c r="A48" s="56"/>
      <c r="B48" s="11" t="s">
        <v>36</v>
      </c>
      <c r="C48" s="6" t="s">
        <v>10</v>
      </c>
      <c r="D48" s="6" t="s">
        <v>25</v>
      </c>
      <c r="E48" s="20">
        <v>14</v>
      </c>
      <c r="F48" s="88" t="s">
        <v>237</v>
      </c>
      <c r="G48" s="137">
        <v>8</v>
      </c>
      <c r="H48" s="112">
        <v>9</v>
      </c>
    </row>
    <row r="49" spans="1:8" ht="47.25">
      <c r="A49" s="75"/>
      <c r="B49" s="157" t="s">
        <v>277</v>
      </c>
      <c r="C49" s="158" t="s">
        <v>278</v>
      </c>
      <c r="D49" s="158" t="s">
        <v>279</v>
      </c>
      <c r="E49" s="132"/>
      <c r="F49" s="83">
        <v>14911</v>
      </c>
      <c r="G49" s="132">
        <v>274911</v>
      </c>
      <c r="H49" s="107">
        <v>252000</v>
      </c>
    </row>
    <row r="50" spans="1:8" ht="48" thickBot="1">
      <c r="A50" s="76"/>
      <c r="B50" s="159" t="s">
        <v>280</v>
      </c>
      <c r="C50" s="160" t="s">
        <v>281</v>
      </c>
      <c r="D50" s="160" t="s">
        <v>279</v>
      </c>
      <c r="E50" s="150"/>
      <c r="F50" s="102">
        <v>3.94</v>
      </c>
      <c r="G50" s="150">
        <v>72.58</v>
      </c>
      <c r="H50" s="125">
        <v>66.53</v>
      </c>
    </row>
    <row r="51" spans="1:8" ht="15.75" thickBot="1">
      <c r="A51" s="162" t="s">
        <v>37</v>
      </c>
      <c r="B51" s="163"/>
      <c r="C51" s="163"/>
      <c r="D51" s="163"/>
      <c r="E51" s="163"/>
      <c r="F51" s="89"/>
      <c r="G51" s="130"/>
      <c r="H51" s="42"/>
    </row>
    <row r="52" spans="1:8" ht="45">
      <c r="A52" s="52"/>
      <c r="B52" s="7" t="s">
        <v>38</v>
      </c>
      <c r="C52" s="7" t="s">
        <v>7</v>
      </c>
      <c r="D52" s="7" t="s">
        <v>20</v>
      </c>
      <c r="E52" s="17">
        <v>4.3</v>
      </c>
      <c r="F52" s="90">
        <v>4.3</v>
      </c>
      <c r="G52" s="138">
        <v>0</v>
      </c>
      <c r="H52" s="113">
        <v>0</v>
      </c>
    </row>
    <row r="53" spans="1:8" ht="45">
      <c r="A53" s="67"/>
      <c r="B53" s="68" t="s">
        <v>244</v>
      </c>
      <c r="C53" s="68" t="s">
        <v>7</v>
      </c>
      <c r="D53" s="68" t="s">
        <v>20</v>
      </c>
      <c r="E53" s="69"/>
      <c r="F53" s="90"/>
      <c r="G53" s="138">
        <v>5.8</v>
      </c>
      <c r="H53" s="113">
        <v>5.8</v>
      </c>
    </row>
    <row r="54" spans="1:8" ht="45">
      <c r="A54" s="70"/>
      <c r="B54" s="63" t="s">
        <v>39</v>
      </c>
      <c r="C54" s="63" t="s">
        <v>7</v>
      </c>
      <c r="D54" s="63" t="s">
        <v>20</v>
      </c>
      <c r="E54" s="71">
        <v>1</v>
      </c>
      <c r="F54" s="79">
        <v>11.5</v>
      </c>
      <c r="G54" s="128">
        <v>16.8</v>
      </c>
      <c r="H54" s="104">
        <v>8.9</v>
      </c>
    </row>
    <row r="55" spans="1:8" ht="45.75" thickBot="1">
      <c r="A55" s="72"/>
      <c r="B55" s="66" t="s">
        <v>40</v>
      </c>
      <c r="C55" s="66" t="s">
        <v>273</v>
      </c>
      <c r="D55" s="66" t="s">
        <v>20</v>
      </c>
      <c r="E55" s="65">
        <v>0</v>
      </c>
      <c r="F55" s="80">
        <v>0</v>
      </c>
      <c r="G55" s="129">
        <v>0</v>
      </c>
      <c r="H55" s="105">
        <v>0</v>
      </c>
    </row>
    <row r="56" spans="1:8" ht="15.75" thickBot="1">
      <c r="A56" s="166" t="s">
        <v>41</v>
      </c>
      <c r="B56" s="167"/>
      <c r="C56" s="167"/>
      <c r="D56" s="167"/>
      <c r="E56" s="167"/>
      <c r="F56" s="89"/>
      <c r="G56" s="130"/>
      <c r="H56" s="42"/>
    </row>
    <row r="57" spans="1:8" ht="15">
      <c r="A57" s="73"/>
      <c r="B57" s="68" t="s">
        <v>42</v>
      </c>
      <c r="C57" s="68" t="s">
        <v>10</v>
      </c>
      <c r="D57" s="68" t="s">
        <v>43</v>
      </c>
      <c r="E57" s="69">
        <v>10897</v>
      </c>
      <c r="F57" s="82">
        <v>11111</v>
      </c>
      <c r="G57" s="131">
        <v>11684</v>
      </c>
      <c r="H57" s="106">
        <v>11913</v>
      </c>
    </row>
    <row r="58" spans="1:8" ht="30">
      <c r="A58" s="70"/>
      <c r="B58" s="63" t="s">
        <v>44</v>
      </c>
      <c r="C58" s="63" t="s">
        <v>10</v>
      </c>
      <c r="D58" s="63" t="s">
        <v>261</v>
      </c>
      <c r="E58" s="21">
        <f>160-73</f>
        <v>87</v>
      </c>
      <c r="F58" s="86">
        <f>F59-F60</f>
        <v>82</v>
      </c>
      <c r="G58" s="135">
        <f>G59-G60</f>
        <v>99</v>
      </c>
      <c r="H58" s="110">
        <f>H59-H60</f>
        <v>93</v>
      </c>
    </row>
    <row r="59" spans="1:8" ht="15" outlineLevel="1">
      <c r="A59" s="70"/>
      <c r="B59" s="64" t="s">
        <v>262</v>
      </c>
      <c r="C59" s="63"/>
      <c r="D59" s="63"/>
      <c r="E59" s="21"/>
      <c r="F59" s="86">
        <v>163</v>
      </c>
      <c r="G59" s="135">
        <v>177</v>
      </c>
      <c r="H59" s="110">
        <v>174</v>
      </c>
    </row>
    <row r="60" spans="1:8" ht="15" outlineLevel="1">
      <c r="A60" s="70"/>
      <c r="B60" s="64" t="s">
        <v>263</v>
      </c>
      <c r="C60" s="63"/>
      <c r="D60" s="63"/>
      <c r="E60" s="21"/>
      <c r="F60" s="86">
        <v>81</v>
      </c>
      <c r="G60" s="135">
        <v>78</v>
      </c>
      <c r="H60" s="110">
        <v>81</v>
      </c>
    </row>
    <row r="61" spans="1:8" ht="30">
      <c r="A61" s="53"/>
      <c r="B61" s="1" t="s">
        <v>45</v>
      </c>
      <c r="C61" s="1" t="s">
        <v>46</v>
      </c>
      <c r="D61" s="1" t="s">
        <v>47</v>
      </c>
      <c r="E61" s="18">
        <v>704</v>
      </c>
      <c r="F61" s="91">
        <f>F62/F57</f>
        <v>801.6173161731617</v>
      </c>
      <c r="G61" s="139">
        <f>G62/G57</f>
        <v>861.2019856213625</v>
      </c>
      <c r="H61" s="114">
        <f>H62/H57</f>
        <v>878.9459414085453</v>
      </c>
    </row>
    <row r="62" spans="1:8" ht="15" hidden="1" outlineLevel="1">
      <c r="A62" s="53"/>
      <c r="B62" s="46" t="s">
        <v>257</v>
      </c>
      <c r="C62" s="46" t="s">
        <v>46</v>
      </c>
      <c r="D62" s="46" t="s">
        <v>258</v>
      </c>
      <c r="E62" s="47"/>
      <c r="F62" s="92">
        <v>8906770</v>
      </c>
      <c r="G62" s="140">
        <v>10062284</v>
      </c>
      <c r="H62" s="115">
        <v>10470883</v>
      </c>
    </row>
    <row r="63" spans="1:8" ht="18" collapsed="1">
      <c r="A63" s="53"/>
      <c r="B63" s="1" t="s">
        <v>48</v>
      </c>
      <c r="C63" s="1" t="s">
        <v>49</v>
      </c>
      <c r="D63" s="1" t="s">
        <v>43</v>
      </c>
      <c r="E63" s="22">
        <f>E57/162.9</f>
        <v>66.89379987722529</v>
      </c>
      <c r="F63" s="93">
        <f>F57/162.9</f>
        <v>68.20748925721301</v>
      </c>
      <c r="G63" s="141">
        <f>G57/162.9</f>
        <v>71.72498465316144</v>
      </c>
      <c r="H63" s="116">
        <f>H57/162.9</f>
        <v>73.13075506445672</v>
      </c>
    </row>
    <row r="64" spans="1:8" ht="45">
      <c r="A64" s="53"/>
      <c r="B64" s="1" t="s">
        <v>50</v>
      </c>
      <c r="C64" s="1" t="s">
        <v>51</v>
      </c>
      <c r="D64" s="1" t="s">
        <v>52</v>
      </c>
      <c r="E64" s="18">
        <v>1.566</v>
      </c>
      <c r="F64" s="79">
        <v>1.556</v>
      </c>
      <c r="G64" s="128">
        <v>1.672</v>
      </c>
      <c r="H64" s="104"/>
    </row>
    <row r="65" spans="1:8" ht="15">
      <c r="A65" s="53"/>
      <c r="B65" s="1" t="s">
        <v>53</v>
      </c>
      <c r="C65" s="1" t="s">
        <v>10</v>
      </c>
      <c r="D65" s="1" t="s">
        <v>54</v>
      </c>
      <c r="E65" s="18">
        <v>199</v>
      </c>
      <c r="F65" s="79">
        <v>196</v>
      </c>
      <c r="G65" s="128">
        <v>137</v>
      </c>
      <c r="H65" s="104">
        <v>137</v>
      </c>
    </row>
    <row r="66" spans="1:8" ht="15">
      <c r="A66" s="53"/>
      <c r="B66" s="1" t="s">
        <v>55</v>
      </c>
      <c r="C66" s="1" t="s">
        <v>10</v>
      </c>
      <c r="D66" s="1" t="s">
        <v>54</v>
      </c>
      <c r="E66" s="18">
        <v>101</v>
      </c>
      <c r="F66" s="79">
        <v>65</v>
      </c>
      <c r="G66" s="128">
        <v>72</v>
      </c>
      <c r="H66" s="104">
        <v>77</v>
      </c>
    </row>
    <row r="67" spans="1:8" ht="60">
      <c r="A67" s="53"/>
      <c r="B67" s="3" t="s">
        <v>56</v>
      </c>
      <c r="C67" s="1" t="s">
        <v>57</v>
      </c>
      <c r="D67" s="1" t="s">
        <v>54</v>
      </c>
      <c r="E67" s="18">
        <v>15</v>
      </c>
      <c r="F67" s="79">
        <v>18</v>
      </c>
      <c r="G67" s="128">
        <v>15</v>
      </c>
      <c r="H67" s="104">
        <v>15</v>
      </c>
    </row>
    <row r="68" spans="1:8" ht="75">
      <c r="A68" s="53"/>
      <c r="B68" s="3" t="s">
        <v>58</v>
      </c>
      <c r="C68" s="1" t="s">
        <v>10</v>
      </c>
      <c r="D68" s="1" t="s">
        <v>59</v>
      </c>
      <c r="E68" s="18">
        <v>0</v>
      </c>
      <c r="F68" s="79">
        <v>0</v>
      </c>
      <c r="G68" s="128">
        <v>0</v>
      </c>
      <c r="H68" s="104">
        <v>0</v>
      </c>
    </row>
    <row r="69" spans="1:8" ht="45">
      <c r="A69" s="53"/>
      <c r="B69" s="3" t="s">
        <v>60</v>
      </c>
      <c r="C69" s="1" t="s">
        <v>10</v>
      </c>
      <c r="D69" s="1" t="s">
        <v>61</v>
      </c>
      <c r="E69" s="18">
        <v>15</v>
      </c>
      <c r="F69" s="79">
        <v>15</v>
      </c>
      <c r="G69" s="128">
        <v>15</v>
      </c>
      <c r="H69" s="104">
        <v>15</v>
      </c>
    </row>
    <row r="70" spans="1:8" ht="351.75" customHeight="1">
      <c r="A70" s="53"/>
      <c r="B70" s="3" t="s">
        <v>62</v>
      </c>
      <c r="C70" s="1" t="s">
        <v>63</v>
      </c>
      <c r="D70" s="1" t="s">
        <v>64</v>
      </c>
      <c r="E70" s="23" t="s">
        <v>158</v>
      </c>
      <c r="F70" s="94" t="s">
        <v>158</v>
      </c>
      <c r="G70" s="142" t="s">
        <v>158</v>
      </c>
      <c r="H70" s="117" t="s">
        <v>293</v>
      </c>
    </row>
    <row r="71" spans="1:8" ht="300">
      <c r="A71" s="53"/>
      <c r="B71" s="1" t="s">
        <v>65</v>
      </c>
      <c r="C71" s="1" t="s">
        <v>10</v>
      </c>
      <c r="D71" s="1" t="s">
        <v>64</v>
      </c>
      <c r="E71" s="18">
        <v>0</v>
      </c>
      <c r="F71" s="79">
        <v>0</v>
      </c>
      <c r="G71" s="136" t="s">
        <v>248</v>
      </c>
      <c r="H71" s="111" t="s">
        <v>294</v>
      </c>
    </row>
    <row r="72" spans="1:8" ht="15">
      <c r="A72" s="53"/>
      <c r="B72" s="1" t="s">
        <v>66</v>
      </c>
      <c r="C72" s="1" t="s">
        <v>10</v>
      </c>
      <c r="D72" s="1" t="s">
        <v>67</v>
      </c>
      <c r="E72" s="18">
        <v>102</v>
      </c>
      <c r="F72" s="79">
        <v>112</v>
      </c>
      <c r="G72" s="128">
        <v>125</v>
      </c>
      <c r="H72" s="104">
        <v>132</v>
      </c>
    </row>
    <row r="73" spans="1:8" ht="30">
      <c r="A73" s="53"/>
      <c r="B73" s="1" t="s">
        <v>68</v>
      </c>
      <c r="C73" s="1" t="s">
        <v>10</v>
      </c>
      <c r="D73" s="1" t="s">
        <v>25</v>
      </c>
      <c r="E73" s="18">
        <v>11</v>
      </c>
      <c r="F73" s="79">
        <v>11</v>
      </c>
      <c r="G73" s="128">
        <v>4</v>
      </c>
      <c r="H73" s="104">
        <v>3</v>
      </c>
    </row>
    <row r="74" spans="1:8" ht="30">
      <c r="A74" s="53"/>
      <c r="B74" s="1" t="s">
        <v>69</v>
      </c>
      <c r="C74" s="1" t="s">
        <v>10</v>
      </c>
      <c r="D74" s="1" t="s">
        <v>70</v>
      </c>
      <c r="E74" s="18">
        <v>0</v>
      </c>
      <c r="F74" s="79">
        <v>0</v>
      </c>
      <c r="G74" s="128">
        <v>0</v>
      </c>
      <c r="H74" s="104">
        <v>4</v>
      </c>
    </row>
    <row r="75" spans="1:8" ht="45">
      <c r="A75" s="53"/>
      <c r="B75" s="1" t="s">
        <v>71</v>
      </c>
      <c r="C75" s="1" t="s">
        <v>10</v>
      </c>
      <c r="D75" s="1" t="s">
        <v>20</v>
      </c>
      <c r="E75" s="18">
        <v>0</v>
      </c>
      <c r="F75" s="79">
        <v>0</v>
      </c>
      <c r="G75" s="128">
        <v>0</v>
      </c>
      <c r="H75" s="104">
        <v>0</v>
      </c>
    </row>
    <row r="76" spans="1:8" ht="45">
      <c r="A76" s="56"/>
      <c r="B76" s="6" t="s">
        <v>72</v>
      </c>
      <c r="C76" s="6" t="s">
        <v>10</v>
      </c>
      <c r="D76" s="6" t="s">
        <v>73</v>
      </c>
      <c r="E76" s="20">
        <v>35</v>
      </c>
      <c r="F76" s="79">
        <v>23</v>
      </c>
      <c r="G76" s="128">
        <v>31</v>
      </c>
      <c r="H76" s="104">
        <v>33</v>
      </c>
    </row>
    <row r="77" spans="1:8" ht="30.75" thickBot="1">
      <c r="A77" s="57"/>
      <c r="B77" s="25" t="s">
        <v>74</v>
      </c>
      <c r="C77" s="25" t="s">
        <v>10</v>
      </c>
      <c r="D77" s="25" t="s">
        <v>75</v>
      </c>
      <c r="E77" s="26">
        <v>439</v>
      </c>
      <c r="F77" s="80" t="s">
        <v>233</v>
      </c>
      <c r="G77" s="129">
        <v>338</v>
      </c>
      <c r="H77" s="105">
        <v>376</v>
      </c>
    </row>
    <row r="78" spans="1:8" ht="15.75" thickBot="1">
      <c r="A78" s="162" t="s">
        <v>76</v>
      </c>
      <c r="B78" s="163"/>
      <c r="C78" s="163"/>
      <c r="D78" s="163"/>
      <c r="E78" s="163"/>
      <c r="F78" s="89"/>
      <c r="G78" s="130"/>
      <c r="H78" s="42"/>
    </row>
    <row r="79" spans="1:8" ht="45">
      <c r="A79" s="52"/>
      <c r="B79" s="7" t="s">
        <v>77</v>
      </c>
      <c r="C79" s="7" t="s">
        <v>10</v>
      </c>
      <c r="D79" s="7" t="s">
        <v>20</v>
      </c>
      <c r="E79" s="17">
        <v>2</v>
      </c>
      <c r="F79" s="82">
        <v>2</v>
      </c>
      <c r="G79" s="131">
        <v>3</v>
      </c>
      <c r="H79" s="106">
        <v>1</v>
      </c>
    </row>
    <row r="80" spans="1:8" ht="45">
      <c r="A80" s="53"/>
      <c r="B80" s="1" t="s">
        <v>78</v>
      </c>
      <c r="C80" s="1" t="s">
        <v>7</v>
      </c>
      <c r="D80" s="1" t="s">
        <v>20</v>
      </c>
      <c r="E80" s="18">
        <v>0</v>
      </c>
      <c r="F80" s="79">
        <v>0</v>
      </c>
      <c r="G80" s="128">
        <v>0</v>
      </c>
      <c r="H80" s="104">
        <v>0</v>
      </c>
    </row>
    <row r="81" spans="1:8" ht="30">
      <c r="A81" s="53"/>
      <c r="B81" s="1" t="s">
        <v>79</v>
      </c>
      <c r="C81" s="1" t="s">
        <v>10</v>
      </c>
      <c r="D81" s="1" t="s">
        <v>61</v>
      </c>
      <c r="E81" s="18">
        <v>0</v>
      </c>
      <c r="F81" s="79">
        <v>0</v>
      </c>
      <c r="G81" s="128">
        <v>0</v>
      </c>
      <c r="H81" s="104">
        <v>0</v>
      </c>
    </row>
    <row r="82" spans="1:8" ht="45">
      <c r="A82" s="53"/>
      <c r="B82" s="1" t="s">
        <v>80</v>
      </c>
      <c r="C82" s="1" t="s">
        <v>10</v>
      </c>
      <c r="D82" s="1" t="s">
        <v>20</v>
      </c>
      <c r="E82" s="18">
        <v>8</v>
      </c>
      <c r="F82" s="79">
        <v>9</v>
      </c>
      <c r="G82" s="128">
        <v>9</v>
      </c>
      <c r="H82" s="104">
        <v>8</v>
      </c>
    </row>
    <row r="83" spans="1:8" ht="30">
      <c r="A83" s="53"/>
      <c r="B83" s="1" t="s">
        <v>81</v>
      </c>
      <c r="C83" s="1" t="s">
        <v>10</v>
      </c>
      <c r="D83" s="1" t="s">
        <v>25</v>
      </c>
      <c r="E83" s="18">
        <v>5</v>
      </c>
      <c r="F83" s="79">
        <v>5</v>
      </c>
      <c r="G83" s="128">
        <v>5</v>
      </c>
      <c r="H83" s="104">
        <v>5</v>
      </c>
    </row>
    <row r="84" spans="1:8" ht="15">
      <c r="A84" s="53"/>
      <c r="B84" s="1" t="s">
        <v>82</v>
      </c>
      <c r="C84" s="1" t="s">
        <v>10</v>
      </c>
      <c r="D84" s="1" t="s">
        <v>83</v>
      </c>
      <c r="E84" s="18">
        <v>20000</v>
      </c>
      <c r="F84" s="79">
        <v>20000</v>
      </c>
      <c r="G84" s="128">
        <v>90000</v>
      </c>
      <c r="H84" s="104">
        <v>100000</v>
      </c>
    </row>
    <row r="85" spans="1:8" ht="15">
      <c r="A85" s="53"/>
      <c r="B85" s="1" t="s">
        <v>84</v>
      </c>
      <c r="C85" s="1" t="s">
        <v>10</v>
      </c>
      <c r="D85" s="1" t="s">
        <v>85</v>
      </c>
      <c r="E85" s="18">
        <v>13701</v>
      </c>
      <c r="F85" s="79">
        <v>12815</v>
      </c>
      <c r="G85" s="128">
        <v>14858</v>
      </c>
      <c r="H85" s="104">
        <v>16302</v>
      </c>
    </row>
    <row r="86" spans="1:8" ht="15">
      <c r="A86" s="53"/>
      <c r="B86" s="1" t="s">
        <v>86</v>
      </c>
      <c r="C86" s="1" t="s">
        <v>10</v>
      </c>
      <c r="D86" s="1" t="s">
        <v>85</v>
      </c>
      <c r="E86" s="18">
        <v>1140</v>
      </c>
      <c r="F86" s="79">
        <v>1169</v>
      </c>
      <c r="G86" s="128">
        <v>1405</v>
      </c>
      <c r="H86" s="104">
        <v>1581</v>
      </c>
    </row>
    <row r="87" spans="1:8" ht="45">
      <c r="A87" s="53"/>
      <c r="B87" s="1" t="s">
        <v>87</v>
      </c>
      <c r="C87" s="1" t="s">
        <v>10</v>
      </c>
      <c r="D87" s="1" t="s">
        <v>59</v>
      </c>
      <c r="E87" s="18">
        <v>40</v>
      </c>
      <c r="F87" s="79">
        <v>135</v>
      </c>
      <c r="G87" s="128">
        <v>160</v>
      </c>
      <c r="H87" s="104">
        <v>219</v>
      </c>
    </row>
    <row r="88" spans="1:8" ht="45">
      <c r="A88" s="53"/>
      <c r="B88" s="1" t="s">
        <v>88</v>
      </c>
      <c r="C88" s="1" t="s">
        <v>10</v>
      </c>
      <c r="D88" s="1" t="s">
        <v>59</v>
      </c>
      <c r="E88" s="18">
        <v>0</v>
      </c>
      <c r="F88" s="79">
        <v>0</v>
      </c>
      <c r="G88" s="128">
        <v>0</v>
      </c>
      <c r="H88" s="104">
        <v>0</v>
      </c>
    </row>
    <row r="89" spans="1:8" ht="30">
      <c r="A89" s="53"/>
      <c r="B89" s="1" t="s">
        <v>89</v>
      </c>
      <c r="C89" s="1" t="s">
        <v>10</v>
      </c>
      <c r="D89" s="1" t="s">
        <v>25</v>
      </c>
      <c r="E89" s="18">
        <v>0</v>
      </c>
      <c r="F89" s="79">
        <v>0</v>
      </c>
      <c r="G89" s="128">
        <v>0</v>
      </c>
      <c r="H89" s="104">
        <v>0</v>
      </c>
    </row>
    <row r="90" spans="1:8" ht="30">
      <c r="A90" s="53"/>
      <c r="B90" s="1" t="s">
        <v>90</v>
      </c>
      <c r="C90" s="1" t="s">
        <v>10</v>
      </c>
      <c r="D90" s="1" t="s">
        <v>91</v>
      </c>
      <c r="E90" s="18">
        <v>1</v>
      </c>
      <c r="F90" s="79">
        <v>5</v>
      </c>
      <c r="G90" s="128">
        <v>4</v>
      </c>
      <c r="H90" s="104">
        <v>4</v>
      </c>
    </row>
    <row r="91" spans="1:8" ht="30">
      <c r="A91" s="53"/>
      <c r="B91" s="1" t="s">
        <v>92</v>
      </c>
      <c r="C91" s="1" t="s">
        <v>10</v>
      </c>
      <c r="D91" s="1" t="s">
        <v>91</v>
      </c>
      <c r="E91" s="18"/>
      <c r="F91" s="79"/>
      <c r="G91" s="128"/>
      <c r="H91" s="104"/>
    </row>
    <row r="92" spans="1:8" ht="15">
      <c r="A92" s="53"/>
      <c r="B92" s="2" t="s">
        <v>171</v>
      </c>
      <c r="C92" s="1"/>
      <c r="D92" s="1"/>
      <c r="E92" s="18">
        <v>978</v>
      </c>
      <c r="F92" s="79">
        <v>1997</v>
      </c>
      <c r="G92" s="128">
        <v>2431</v>
      </c>
      <c r="H92" s="104">
        <v>2997</v>
      </c>
    </row>
    <row r="93" spans="1:8" ht="15.75" thickBot="1">
      <c r="A93" s="56"/>
      <c r="B93" s="10" t="s">
        <v>172</v>
      </c>
      <c r="C93" s="6"/>
      <c r="D93" s="6"/>
      <c r="E93" s="20">
        <v>730</v>
      </c>
      <c r="F93" s="80">
        <v>892</v>
      </c>
      <c r="G93" s="129">
        <v>955</v>
      </c>
      <c r="H93" s="105">
        <v>1046</v>
      </c>
    </row>
    <row r="94" spans="1:8" ht="15.75" thickBot="1">
      <c r="A94" s="162" t="s">
        <v>93</v>
      </c>
      <c r="B94" s="163"/>
      <c r="C94" s="163"/>
      <c r="D94" s="163"/>
      <c r="E94" s="163"/>
      <c r="F94" s="89"/>
      <c r="G94" s="130"/>
      <c r="H94" s="42"/>
    </row>
    <row r="95" spans="1:8" ht="30">
      <c r="A95" s="33"/>
      <c r="B95" s="7" t="s">
        <v>94</v>
      </c>
      <c r="C95" s="7" t="s">
        <v>12</v>
      </c>
      <c r="D95" s="7" t="s">
        <v>95</v>
      </c>
      <c r="E95" s="17"/>
      <c r="F95" s="82"/>
      <c r="G95" s="131"/>
      <c r="H95" s="106"/>
    </row>
    <row r="96" spans="1:10" ht="30">
      <c r="A96" s="31"/>
      <c r="B96" s="2" t="s">
        <v>189</v>
      </c>
      <c r="C96" s="1"/>
      <c r="D96" s="1"/>
      <c r="E96" s="21">
        <v>3.2</v>
      </c>
      <c r="F96" s="83">
        <v>2.3</v>
      </c>
      <c r="G96" s="132">
        <v>2.7</v>
      </c>
      <c r="H96" s="107"/>
      <c r="J96" s="74"/>
    </row>
    <row r="97" spans="1:10" ht="15">
      <c r="A97" s="31"/>
      <c r="B97" s="2" t="s">
        <v>190</v>
      </c>
      <c r="C97" s="1"/>
      <c r="D97" s="1"/>
      <c r="E97" s="21">
        <v>34.9</v>
      </c>
      <c r="F97" s="83">
        <v>42.7</v>
      </c>
      <c r="G97" s="132">
        <v>41.1</v>
      </c>
      <c r="H97" s="107"/>
      <c r="J97" s="74"/>
    </row>
    <row r="98" spans="1:10" ht="15">
      <c r="A98" s="31"/>
      <c r="B98" s="2" t="s">
        <v>191</v>
      </c>
      <c r="C98" s="1"/>
      <c r="D98" s="1"/>
      <c r="E98" s="21">
        <v>0.8</v>
      </c>
      <c r="F98" s="83">
        <v>0.6</v>
      </c>
      <c r="G98" s="132">
        <v>0.6</v>
      </c>
      <c r="H98" s="107"/>
      <c r="J98" s="74"/>
    </row>
    <row r="99" spans="1:10" ht="15">
      <c r="A99" s="31"/>
      <c r="B99" s="2" t="s">
        <v>192</v>
      </c>
      <c r="C99" s="1"/>
      <c r="D99" s="1"/>
      <c r="E99" s="21">
        <v>0.3</v>
      </c>
      <c r="F99" s="83">
        <v>0.8</v>
      </c>
      <c r="G99" s="132">
        <v>0.7</v>
      </c>
      <c r="H99" s="107"/>
      <c r="J99" s="74"/>
    </row>
    <row r="100" spans="1:10" ht="15">
      <c r="A100" s="31"/>
      <c r="B100" s="2" t="s">
        <v>193</v>
      </c>
      <c r="C100" s="1"/>
      <c r="D100" s="1"/>
      <c r="E100" s="21">
        <v>1.2</v>
      </c>
      <c r="F100" s="83">
        <v>0.9</v>
      </c>
      <c r="G100" s="132">
        <v>0.9</v>
      </c>
      <c r="H100" s="107"/>
      <c r="J100" s="74"/>
    </row>
    <row r="101" spans="1:10" ht="30">
      <c r="A101" s="31"/>
      <c r="B101" s="2" t="s">
        <v>194</v>
      </c>
      <c r="C101" s="1"/>
      <c r="D101" s="1"/>
      <c r="E101" s="21">
        <v>6.6</v>
      </c>
      <c r="F101" s="83">
        <v>5.6</v>
      </c>
      <c r="G101" s="132">
        <v>5.6</v>
      </c>
      <c r="H101" s="107"/>
      <c r="J101" s="74"/>
    </row>
    <row r="102" spans="1:10" ht="15">
      <c r="A102" s="31"/>
      <c r="B102" s="2" t="s">
        <v>195</v>
      </c>
      <c r="C102" s="1"/>
      <c r="D102" s="1"/>
      <c r="E102" s="21">
        <v>25.5</v>
      </c>
      <c r="F102" s="83">
        <v>26.7</v>
      </c>
      <c r="G102" s="132">
        <v>28.5</v>
      </c>
      <c r="H102" s="107"/>
      <c r="J102" s="74"/>
    </row>
    <row r="103" spans="1:10" ht="15">
      <c r="A103" s="31"/>
      <c r="B103" s="2" t="s">
        <v>196</v>
      </c>
      <c r="C103" s="1"/>
      <c r="D103" s="1"/>
      <c r="E103" s="21">
        <v>27.5</v>
      </c>
      <c r="F103" s="83">
        <v>20.4</v>
      </c>
      <c r="G103" s="132">
        <v>19.9</v>
      </c>
      <c r="H103" s="107"/>
      <c r="J103" s="74"/>
    </row>
    <row r="104" spans="1:8" ht="30">
      <c r="A104" s="31"/>
      <c r="B104" s="1" t="s">
        <v>96</v>
      </c>
      <c r="C104" s="1" t="s">
        <v>12</v>
      </c>
      <c r="D104" s="1" t="s">
        <v>95</v>
      </c>
      <c r="E104" s="21">
        <v>47.77</v>
      </c>
      <c r="F104" s="83">
        <v>47.86</v>
      </c>
      <c r="G104" s="132">
        <v>47.83</v>
      </c>
      <c r="H104" s="107">
        <v>48.1</v>
      </c>
    </row>
    <row r="105" spans="1:8" ht="30">
      <c r="A105" s="53"/>
      <c r="B105" s="1" t="s">
        <v>97</v>
      </c>
      <c r="C105" s="1" t="s">
        <v>98</v>
      </c>
      <c r="D105" s="1" t="s">
        <v>61</v>
      </c>
      <c r="E105" s="18">
        <f>190.974+9.306+1.143+5288.359</f>
        <v>5489.782</v>
      </c>
      <c r="F105" s="83">
        <f>190.974+9.306+1.143+5288.359</f>
        <v>5489.782</v>
      </c>
      <c r="G105" s="83">
        <f>190.974+9.306+1.143+5288.359</f>
        <v>5489.782</v>
      </c>
      <c r="H105" s="161">
        <v>5489.782</v>
      </c>
    </row>
    <row r="106" spans="1:8" ht="45.75" thickBot="1">
      <c r="A106" s="56"/>
      <c r="B106" s="6" t="s">
        <v>99</v>
      </c>
      <c r="C106" s="6" t="s">
        <v>10</v>
      </c>
      <c r="D106" s="6" t="s">
        <v>20</v>
      </c>
      <c r="E106" s="20">
        <v>114</v>
      </c>
      <c r="F106" s="80">
        <v>25</v>
      </c>
      <c r="G106" s="129">
        <v>104</v>
      </c>
      <c r="H106" s="105">
        <v>165</v>
      </c>
    </row>
    <row r="107" spans="1:8" ht="15.75" thickBot="1">
      <c r="A107" s="162" t="s">
        <v>100</v>
      </c>
      <c r="B107" s="163"/>
      <c r="C107" s="163"/>
      <c r="D107" s="163"/>
      <c r="E107" s="163"/>
      <c r="F107" s="89"/>
      <c r="G107" s="130"/>
      <c r="H107" s="42"/>
    </row>
    <row r="108" spans="1:8" ht="15">
      <c r="A108" s="33"/>
      <c r="B108" s="7" t="s">
        <v>101</v>
      </c>
      <c r="C108" s="7" t="s">
        <v>10</v>
      </c>
      <c r="D108" s="7" t="s">
        <v>67</v>
      </c>
      <c r="E108" s="69">
        <v>84</v>
      </c>
      <c r="F108" s="82">
        <v>73</v>
      </c>
      <c r="G108" s="131">
        <v>75</v>
      </c>
      <c r="H108" s="106">
        <v>102</v>
      </c>
    </row>
    <row r="109" spans="1:8" ht="15">
      <c r="A109" s="31"/>
      <c r="B109" s="1" t="s">
        <v>102</v>
      </c>
      <c r="C109" s="1" t="s">
        <v>10</v>
      </c>
      <c r="D109" s="1" t="s">
        <v>67</v>
      </c>
      <c r="E109" s="21">
        <v>727</v>
      </c>
      <c r="F109" s="79">
        <v>747</v>
      </c>
      <c r="G109" s="128">
        <v>1178</v>
      </c>
      <c r="H109" s="104">
        <v>1246</v>
      </c>
    </row>
    <row r="110" spans="1:8" ht="15">
      <c r="A110" s="31"/>
      <c r="B110" s="1" t="s">
        <v>103</v>
      </c>
      <c r="C110" s="1" t="s">
        <v>12</v>
      </c>
      <c r="D110" s="1" t="s">
        <v>67</v>
      </c>
      <c r="E110" s="18"/>
      <c r="F110" s="79"/>
      <c r="G110" s="128"/>
      <c r="H110" s="104"/>
    </row>
    <row r="111" spans="1:8" ht="45">
      <c r="A111" s="31"/>
      <c r="B111" s="2" t="s">
        <v>197</v>
      </c>
      <c r="C111" s="1"/>
      <c r="D111" s="1"/>
      <c r="E111" s="51">
        <v>0.0275</v>
      </c>
      <c r="F111" s="95">
        <v>0.0187</v>
      </c>
      <c r="G111" s="152">
        <v>0.019524617996604415</v>
      </c>
      <c r="H111" s="153">
        <v>0.020064205457463884</v>
      </c>
    </row>
    <row r="112" spans="1:8" ht="30">
      <c r="A112" s="31"/>
      <c r="B112" s="2" t="s">
        <v>198</v>
      </c>
      <c r="C112" s="1"/>
      <c r="D112" s="1"/>
      <c r="E112" s="51">
        <v>0.0028</v>
      </c>
      <c r="F112" s="95">
        <v>0.0013</v>
      </c>
      <c r="G112" s="152">
        <v>0.003395585738539898</v>
      </c>
      <c r="H112" s="153">
        <v>0.0032102728731942215</v>
      </c>
    </row>
    <row r="113" spans="1:8" ht="15">
      <c r="A113" s="31"/>
      <c r="B113" s="2" t="s">
        <v>199</v>
      </c>
      <c r="C113" s="1"/>
      <c r="D113" s="1"/>
      <c r="E113" s="51">
        <v>0.1018</v>
      </c>
      <c r="F113" s="95">
        <v>0.0924</v>
      </c>
      <c r="G113" s="152">
        <v>0.0899830220713073</v>
      </c>
      <c r="H113" s="153">
        <v>0.09069020866773676</v>
      </c>
    </row>
    <row r="114" spans="1:8" ht="45">
      <c r="A114" s="31"/>
      <c r="B114" s="2" t="s">
        <v>200</v>
      </c>
      <c r="C114" s="1"/>
      <c r="D114" s="1"/>
      <c r="E114" s="51">
        <v>0.0041</v>
      </c>
      <c r="F114" s="95">
        <v>0.004</v>
      </c>
      <c r="G114" s="152">
        <v>0.003395585738539898</v>
      </c>
      <c r="H114" s="153">
        <v>0.002407704654895666</v>
      </c>
    </row>
    <row r="115" spans="1:8" ht="45">
      <c r="A115" s="31"/>
      <c r="B115" s="2" t="s">
        <v>201</v>
      </c>
      <c r="C115" s="1"/>
      <c r="D115" s="1"/>
      <c r="E115" s="51">
        <v>0.0055</v>
      </c>
      <c r="F115" s="95">
        <v>0.0013</v>
      </c>
      <c r="G115" s="152">
        <v>0.0025466893039049238</v>
      </c>
      <c r="H115" s="153">
        <v>0.002407704654895666</v>
      </c>
    </row>
    <row r="116" spans="1:8" ht="15">
      <c r="A116" s="31"/>
      <c r="B116" s="2" t="s">
        <v>202</v>
      </c>
      <c r="C116" s="1"/>
      <c r="D116" s="1"/>
      <c r="E116" s="51">
        <v>0.1004</v>
      </c>
      <c r="F116" s="95">
        <v>0.0924</v>
      </c>
      <c r="G116" s="152">
        <v>0.09422750424448217</v>
      </c>
      <c r="H116" s="153">
        <v>0.09309791332263243</v>
      </c>
    </row>
    <row r="117" spans="1:8" ht="45">
      <c r="A117" s="31"/>
      <c r="B117" s="2" t="s">
        <v>203</v>
      </c>
      <c r="C117" s="1"/>
      <c r="D117" s="1"/>
      <c r="E117" s="51">
        <v>0.1939</v>
      </c>
      <c r="F117" s="95">
        <v>0.174</v>
      </c>
      <c r="G117" s="152">
        <v>0.19779286926994907</v>
      </c>
      <c r="H117" s="153">
        <v>0.19181380417335472</v>
      </c>
    </row>
    <row r="118" spans="1:8" ht="30">
      <c r="A118" s="31"/>
      <c r="B118" s="2" t="s">
        <v>204</v>
      </c>
      <c r="C118" s="1"/>
      <c r="D118" s="1"/>
      <c r="E118" s="51">
        <v>0.0591</v>
      </c>
      <c r="F118" s="95">
        <v>0.0469</v>
      </c>
      <c r="G118" s="152">
        <v>0.038200339558573854</v>
      </c>
      <c r="H118" s="153">
        <v>0.036115569823434994</v>
      </c>
    </row>
    <row r="119" spans="1:8" ht="30">
      <c r="A119" s="31"/>
      <c r="B119" s="2" t="s">
        <v>205</v>
      </c>
      <c r="C119" s="1"/>
      <c r="D119" s="1"/>
      <c r="E119" s="51">
        <v>0.0275</v>
      </c>
      <c r="F119" s="95">
        <v>0.0281</v>
      </c>
      <c r="G119" s="152">
        <v>0.029711375212224108</v>
      </c>
      <c r="H119" s="153">
        <v>0.033707865168539325</v>
      </c>
    </row>
    <row r="120" spans="1:8" ht="30">
      <c r="A120" s="31"/>
      <c r="B120" s="2" t="s">
        <v>206</v>
      </c>
      <c r="C120" s="1"/>
      <c r="D120" s="1"/>
      <c r="E120" s="51">
        <v>0.0578</v>
      </c>
      <c r="F120" s="95">
        <v>0.0455</v>
      </c>
      <c r="G120" s="152">
        <v>0.05602716468590832</v>
      </c>
      <c r="H120" s="153">
        <v>0.056179775280898875</v>
      </c>
    </row>
    <row r="121" spans="1:8" ht="30">
      <c r="A121" s="31"/>
      <c r="B121" s="2" t="s">
        <v>207</v>
      </c>
      <c r="C121" s="1"/>
      <c r="D121" s="1"/>
      <c r="E121" s="51">
        <v>0.0124</v>
      </c>
      <c r="F121" s="95">
        <v>0.012</v>
      </c>
      <c r="G121" s="152">
        <v>0.011035653650254669</v>
      </c>
      <c r="H121" s="153">
        <v>0.011235955056179775</v>
      </c>
    </row>
    <row r="122" spans="1:8" ht="30">
      <c r="A122" s="31"/>
      <c r="B122" s="2" t="s">
        <v>208</v>
      </c>
      <c r="C122" s="1"/>
      <c r="D122" s="1"/>
      <c r="E122" s="51">
        <v>0.0715</v>
      </c>
      <c r="F122" s="96">
        <v>0.0643</v>
      </c>
      <c r="G122" s="154">
        <v>0.057724957555178265</v>
      </c>
      <c r="H122" s="155">
        <v>0.058587479935794544</v>
      </c>
    </row>
    <row r="123" spans="1:8" ht="30">
      <c r="A123" s="31"/>
      <c r="B123" s="2" t="s">
        <v>209</v>
      </c>
      <c r="C123" s="1"/>
      <c r="D123" s="1"/>
      <c r="E123" s="51">
        <v>0.1623</v>
      </c>
      <c r="F123" s="96">
        <v>0.1513</v>
      </c>
      <c r="G123" s="154">
        <v>0.13412563667232597</v>
      </c>
      <c r="H123" s="155">
        <v>0.1332263242375602</v>
      </c>
    </row>
    <row r="124" spans="1:8" ht="30">
      <c r="A124" s="31"/>
      <c r="B124" s="2" t="s">
        <v>210</v>
      </c>
      <c r="C124" s="1"/>
      <c r="D124" s="1"/>
      <c r="E124" s="51">
        <v>0.0688</v>
      </c>
      <c r="F124" s="96">
        <v>0.0576</v>
      </c>
      <c r="G124" s="154">
        <v>0.06112054329371817</v>
      </c>
      <c r="H124" s="155">
        <v>0.06179775280898876</v>
      </c>
    </row>
    <row r="125" spans="1:8" ht="45">
      <c r="A125" s="31"/>
      <c r="B125" s="2" t="s">
        <v>211</v>
      </c>
      <c r="C125" s="1"/>
      <c r="D125" s="1"/>
      <c r="E125" s="51">
        <v>0.0028</v>
      </c>
      <c r="F125" s="96">
        <v>0.0013</v>
      </c>
      <c r="G125" s="154">
        <v>0.001697792869269949</v>
      </c>
      <c r="H125" s="155">
        <v>0.0016051364365971107</v>
      </c>
    </row>
    <row r="126" spans="1:8" ht="15">
      <c r="A126" s="31"/>
      <c r="B126" s="2" t="s">
        <v>212</v>
      </c>
      <c r="C126" s="1"/>
      <c r="D126" s="1"/>
      <c r="E126" s="51">
        <v>0.0083</v>
      </c>
      <c r="F126" s="96">
        <v>0.012</v>
      </c>
      <c r="G126" s="154">
        <v>0.013582342954159592</v>
      </c>
      <c r="H126" s="155">
        <v>0.015248796147672551</v>
      </c>
    </row>
    <row r="127" spans="1:8" ht="15">
      <c r="A127" s="31"/>
      <c r="B127" s="2" t="s">
        <v>213</v>
      </c>
      <c r="C127" s="1"/>
      <c r="D127" s="1"/>
      <c r="E127" s="51">
        <v>0.0261</v>
      </c>
      <c r="F127" s="96">
        <v>0.0214</v>
      </c>
      <c r="G127" s="154">
        <v>0.017826825127334467</v>
      </c>
      <c r="H127" s="155">
        <v>0.01765650080256822</v>
      </c>
    </row>
    <row r="128" spans="1:8" ht="15">
      <c r="A128" s="31"/>
      <c r="B128" s="2" t="s">
        <v>214</v>
      </c>
      <c r="C128" s="1"/>
      <c r="D128" s="1"/>
      <c r="E128" s="51">
        <v>0.0358</v>
      </c>
      <c r="F128" s="96">
        <v>0.0254</v>
      </c>
      <c r="G128" s="154">
        <v>0.02801358234295416</v>
      </c>
      <c r="H128" s="155">
        <v>0.028089887640449437</v>
      </c>
    </row>
    <row r="129" spans="1:8" ht="15">
      <c r="A129" s="31"/>
      <c r="B129" s="2" t="s">
        <v>215</v>
      </c>
      <c r="C129" s="1"/>
      <c r="D129" s="1"/>
      <c r="E129" s="51">
        <v>0.0316</v>
      </c>
      <c r="F129" s="96">
        <v>0.0281</v>
      </c>
      <c r="G129" s="154">
        <v>0.030560271646859084</v>
      </c>
      <c r="H129" s="155">
        <v>0.02969502407704655</v>
      </c>
    </row>
    <row r="130" spans="1:8" ht="15">
      <c r="A130" s="31"/>
      <c r="B130" s="64" t="s">
        <v>271</v>
      </c>
      <c r="C130" s="63"/>
      <c r="D130" s="63"/>
      <c r="E130" s="21"/>
      <c r="F130" s="96">
        <v>0.1218</v>
      </c>
      <c r="G130" s="154">
        <v>0.10950764006791172</v>
      </c>
      <c r="H130" s="155">
        <v>0.11316211878009631</v>
      </c>
    </row>
    <row r="131" spans="1:8" ht="30">
      <c r="A131" s="31"/>
      <c r="B131" s="1" t="s">
        <v>104</v>
      </c>
      <c r="C131" s="1" t="s">
        <v>10</v>
      </c>
      <c r="D131" s="1" t="s">
        <v>105</v>
      </c>
      <c r="E131" s="18">
        <v>203</v>
      </c>
      <c r="F131" s="86">
        <v>213</v>
      </c>
      <c r="G131" s="135">
        <v>217</v>
      </c>
      <c r="H131" s="110">
        <v>206</v>
      </c>
    </row>
    <row r="132" spans="1:8" ht="30">
      <c r="A132" s="31"/>
      <c r="B132" s="1" t="s">
        <v>106</v>
      </c>
      <c r="C132" s="1" t="s">
        <v>12</v>
      </c>
      <c r="D132" s="1" t="s">
        <v>105</v>
      </c>
      <c r="E132" s="18">
        <v>3.1</v>
      </c>
      <c r="F132" s="86">
        <v>3.2</v>
      </c>
      <c r="G132" s="135">
        <v>3.3</v>
      </c>
      <c r="H132" s="156">
        <v>3</v>
      </c>
    </row>
    <row r="133" spans="1:8" ht="45">
      <c r="A133" s="53"/>
      <c r="B133" s="1" t="s">
        <v>166</v>
      </c>
      <c r="C133" s="1" t="s">
        <v>10</v>
      </c>
      <c r="D133" s="1" t="s">
        <v>107</v>
      </c>
      <c r="E133" s="18">
        <v>125</v>
      </c>
      <c r="F133" s="86">
        <v>121</v>
      </c>
      <c r="G133" s="135">
        <v>103</v>
      </c>
      <c r="H133" s="110">
        <v>64</v>
      </c>
    </row>
    <row r="134" spans="1:8" ht="30">
      <c r="A134" s="53"/>
      <c r="B134" s="1" t="s">
        <v>167</v>
      </c>
      <c r="C134" s="1" t="s">
        <v>10</v>
      </c>
      <c r="D134" s="3" t="s">
        <v>107</v>
      </c>
      <c r="E134" s="18">
        <v>27</v>
      </c>
      <c r="F134" s="86">
        <v>77</v>
      </c>
      <c r="G134" s="135">
        <v>48</v>
      </c>
      <c r="H134" s="110">
        <v>48</v>
      </c>
    </row>
    <row r="135" spans="1:8" ht="31.5">
      <c r="A135" s="53"/>
      <c r="B135" s="4" t="s">
        <v>168</v>
      </c>
      <c r="C135" s="1" t="s">
        <v>10</v>
      </c>
      <c r="D135" s="3" t="s">
        <v>107</v>
      </c>
      <c r="E135" s="18">
        <v>5</v>
      </c>
      <c r="F135" s="86">
        <v>44</v>
      </c>
      <c r="G135" s="135">
        <v>55</v>
      </c>
      <c r="H135" s="110">
        <v>15</v>
      </c>
    </row>
    <row r="136" spans="1:8" ht="30">
      <c r="A136" s="53"/>
      <c r="B136" s="1" t="s">
        <v>169</v>
      </c>
      <c r="C136" s="1" t="s">
        <v>10</v>
      </c>
      <c r="D136" s="1" t="s">
        <v>107</v>
      </c>
      <c r="E136" s="18">
        <v>149</v>
      </c>
      <c r="F136" s="86">
        <v>211</v>
      </c>
      <c r="G136" s="135">
        <v>242</v>
      </c>
      <c r="H136" s="110">
        <v>195</v>
      </c>
    </row>
    <row r="137" spans="1:8" ht="30">
      <c r="A137" s="53"/>
      <c r="B137" s="1" t="s">
        <v>170</v>
      </c>
      <c r="C137" s="1" t="s">
        <v>10</v>
      </c>
      <c r="D137" s="3" t="s">
        <v>107</v>
      </c>
      <c r="E137" s="18">
        <v>98</v>
      </c>
      <c r="F137" s="86">
        <v>345</v>
      </c>
      <c r="G137" s="135">
        <v>345</v>
      </c>
      <c r="H137" s="110">
        <v>258</v>
      </c>
    </row>
    <row r="138" spans="1:8" ht="30">
      <c r="A138" s="53"/>
      <c r="B138" s="1" t="s">
        <v>108</v>
      </c>
      <c r="C138" s="1" t="s">
        <v>10</v>
      </c>
      <c r="D138" s="1" t="s">
        <v>25</v>
      </c>
      <c r="E138" s="18">
        <v>0</v>
      </c>
      <c r="F138" s="86">
        <v>0</v>
      </c>
      <c r="G138" s="135">
        <v>0</v>
      </c>
      <c r="H138" s="110">
        <v>0</v>
      </c>
    </row>
    <row r="139" spans="1:8" ht="45">
      <c r="A139" s="53"/>
      <c r="B139" s="1" t="s">
        <v>109</v>
      </c>
      <c r="C139" s="1" t="s">
        <v>110</v>
      </c>
      <c r="D139" s="1" t="s">
        <v>20</v>
      </c>
      <c r="E139" s="18">
        <v>0</v>
      </c>
      <c r="F139" s="86">
        <v>0</v>
      </c>
      <c r="G139" s="135" t="s">
        <v>245</v>
      </c>
      <c r="H139" s="110">
        <v>0</v>
      </c>
    </row>
    <row r="140" spans="1:8" ht="30">
      <c r="A140" s="53"/>
      <c r="B140" s="1" t="s">
        <v>111</v>
      </c>
      <c r="C140" s="1" t="s">
        <v>110</v>
      </c>
      <c r="D140" s="3" t="s">
        <v>160</v>
      </c>
      <c r="E140" s="18">
        <v>0</v>
      </c>
      <c r="F140" s="86">
        <v>0</v>
      </c>
      <c r="G140" s="135">
        <v>0</v>
      </c>
      <c r="H140" s="110">
        <v>0</v>
      </c>
    </row>
    <row r="141" spans="1:8" ht="47.25">
      <c r="A141" s="53"/>
      <c r="B141" s="4" t="s">
        <v>112</v>
      </c>
      <c r="C141" s="1" t="s">
        <v>110</v>
      </c>
      <c r="D141" s="3" t="s">
        <v>160</v>
      </c>
      <c r="E141" s="18">
        <v>0</v>
      </c>
      <c r="F141" s="86">
        <v>0</v>
      </c>
      <c r="G141" s="135">
        <v>0</v>
      </c>
      <c r="H141" s="110">
        <v>0</v>
      </c>
    </row>
    <row r="142" spans="1:8" ht="47.25">
      <c r="A142" s="53"/>
      <c r="B142" s="4" t="s">
        <v>113</v>
      </c>
      <c r="C142" s="1" t="s">
        <v>110</v>
      </c>
      <c r="D142" s="3" t="s">
        <v>160</v>
      </c>
      <c r="E142" s="18">
        <v>0</v>
      </c>
      <c r="F142" s="86">
        <v>0</v>
      </c>
      <c r="G142" s="135">
        <v>0</v>
      </c>
      <c r="H142" s="110">
        <v>0</v>
      </c>
    </row>
    <row r="143" spans="1:8" ht="47.25">
      <c r="A143" s="53"/>
      <c r="B143" s="4" t="s">
        <v>114</v>
      </c>
      <c r="C143" s="1" t="s">
        <v>10</v>
      </c>
      <c r="D143" s="3" t="s">
        <v>160</v>
      </c>
      <c r="E143" s="18">
        <v>0</v>
      </c>
      <c r="F143" s="86">
        <v>0</v>
      </c>
      <c r="G143" s="135">
        <v>0</v>
      </c>
      <c r="H143" s="110">
        <v>0</v>
      </c>
    </row>
    <row r="144" spans="1:8" ht="47.25">
      <c r="A144" s="53"/>
      <c r="B144" s="4" t="s">
        <v>115</v>
      </c>
      <c r="C144" s="1" t="s">
        <v>10</v>
      </c>
      <c r="D144" s="3" t="s">
        <v>20</v>
      </c>
      <c r="E144" s="18">
        <v>0</v>
      </c>
      <c r="F144" s="86">
        <v>0</v>
      </c>
      <c r="G144" s="135" t="s">
        <v>246</v>
      </c>
      <c r="H144" s="107" t="s">
        <v>298</v>
      </c>
    </row>
    <row r="145" spans="1:8" ht="45.75" thickBot="1">
      <c r="A145" s="56"/>
      <c r="B145" s="11" t="s">
        <v>116</v>
      </c>
      <c r="C145" s="6" t="s">
        <v>10</v>
      </c>
      <c r="D145" s="6" t="s">
        <v>117</v>
      </c>
      <c r="E145" s="20">
        <v>0</v>
      </c>
      <c r="F145" s="97">
        <v>0</v>
      </c>
      <c r="G145" s="143">
        <v>0</v>
      </c>
      <c r="H145" s="118">
        <v>0</v>
      </c>
    </row>
    <row r="146" spans="1:8" ht="15.75" thickBot="1">
      <c r="A146" s="162" t="s">
        <v>118</v>
      </c>
      <c r="B146" s="163"/>
      <c r="C146" s="163"/>
      <c r="D146" s="163"/>
      <c r="E146" s="163"/>
      <c r="F146" s="89"/>
      <c r="G146" s="130"/>
      <c r="H146" s="42"/>
    </row>
    <row r="147" spans="1:8" ht="30">
      <c r="A147" s="52"/>
      <c r="B147" s="68" t="s">
        <v>274</v>
      </c>
      <c r="C147" s="7" t="s">
        <v>10</v>
      </c>
      <c r="D147" s="7" t="s">
        <v>119</v>
      </c>
      <c r="E147" s="17">
        <v>1250</v>
      </c>
      <c r="F147" s="98">
        <v>1315</v>
      </c>
      <c r="G147" s="144">
        <v>1441</v>
      </c>
      <c r="H147" s="119">
        <v>1506</v>
      </c>
    </row>
    <row r="148" spans="1:8" ht="30">
      <c r="A148" s="53"/>
      <c r="B148" s="1" t="s">
        <v>120</v>
      </c>
      <c r="C148" s="1" t="s">
        <v>10</v>
      </c>
      <c r="D148" s="1" t="s">
        <v>121</v>
      </c>
      <c r="E148" s="18">
        <f>325+184</f>
        <v>509</v>
      </c>
      <c r="F148" s="86">
        <f>355+174</f>
        <v>529</v>
      </c>
      <c r="G148" s="135">
        <f>G149+G150</f>
        <v>545</v>
      </c>
      <c r="H148" s="110">
        <f>H149+H150</f>
        <v>548</v>
      </c>
    </row>
    <row r="149" spans="1:8" ht="15">
      <c r="A149" s="53"/>
      <c r="B149" s="2" t="s">
        <v>242</v>
      </c>
      <c r="C149" s="1"/>
      <c r="D149" s="1"/>
      <c r="E149" s="18">
        <v>325</v>
      </c>
      <c r="F149" s="86">
        <v>355</v>
      </c>
      <c r="G149" s="135">
        <v>368</v>
      </c>
      <c r="H149" s="110">
        <v>368</v>
      </c>
    </row>
    <row r="150" spans="1:8" ht="15">
      <c r="A150" s="53"/>
      <c r="B150" s="2" t="s">
        <v>243</v>
      </c>
      <c r="C150" s="1"/>
      <c r="D150" s="1"/>
      <c r="E150" s="18">
        <f>E148-E149</f>
        <v>184</v>
      </c>
      <c r="F150" s="86">
        <f>F148-F149</f>
        <v>174</v>
      </c>
      <c r="G150" s="135">
        <v>177</v>
      </c>
      <c r="H150" s="110">
        <v>180</v>
      </c>
    </row>
    <row r="151" spans="1:8" ht="30">
      <c r="A151" s="53"/>
      <c r="B151" s="1" t="s">
        <v>122</v>
      </c>
      <c r="C151" s="1" t="s">
        <v>10</v>
      </c>
      <c r="D151" s="1" t="s">
        <v>123</v>
      </c>
      <c r="E151" s="18">
        <v>648</v>
      </c>
      <c r="F151" s="86">
        <v>652</v>
      </c>
      <c r="G151" s="135">
        <v>571</v>
      </c>
      <c r="H151" s="110">
        <v>559</v>
      </c>
    </row>
    <row r="152" spans="1:8" ht="30">
      <c r="A152" s="53"/>
      <c r="B152" s="1" t="s">
        <v>124</v>
      </c>
      <c r="C152" s="1" t="s">
        <v>10</v>
      </c>
      <c r="D152" s="1" t="s">
        <v>125</v>
      </c>
      <c r="E152" s="21">
        <v>402</v>
      </c>
      <c r="F152" s="86">
        <v>438</v>
      </c>
      <c r="G152" s="135">
        <v>477</v>
      </c>
      <c r="H152" s="110">
        <v>418</v>
      </c>
    </row>
    <row r="153" spans="1:8" ht="45">
      <c r="A153" s="31"/>
      <c r="B153" s="1" t="s">
        <v>162</v>
      </c>
      <c r="C153" s="1"/>
      <c r="D153" s="1" t="s">
        <v>59</v>
      </c>
      <c r="E153" s="19"/>
      <c r="F153" s="86"/>
      <c r="G153" s="135"/>
      <c r="H153" s="110"/>
    </row>
    <row r="154" spans="1:9" ht="45">
      <c r="A154" s="53"/>
      <c r="B154" s="2" t="s">
        <v>161</v>
      </c>
      <c r="C154" s="1" t="s">
        <v>12</v>
      </c>
      <c r="D154" s="1" t="s">
        <v>59</v>
      </c>
      <c r="E154" s="19">
        <v>0.54</v>
      </c>
      <c r="F154" s="99">
        <v>0.54</v>
      </c>
      <c r="G154" s="145">
        <v>0.527</v>
      </c>
      <c r="H154" s="120">
        <v>0.51</v>
      </c>
      <c r="I154" s="37"/>
    </row>
    <row r="155" spans="1:9" ht="45">
      <c r="A155" s="53"/>
      <c r="B155" s="2" t="s">
        <v>163</v>
      </c>
      <c r="C155" s="1" t="s">
        <v>12</v>
      </c>
      <c r="D155" s="1" t="s">
        <v>59</v>
      </c>
      <c r="E155" s="24">
        <v>0.395</v>
      </c>
      <c r="F155" s="96">
        <v>0.395</v>
      </c>
      <c r="G155" s="146">
        <v>0.306</v>
      </c>
      <c r="H155" s="121">
        <v>0.29</v>
      </c>
      <c r="I155" s="37"/>
    </row>
    <row r="156" spans="1:8" ht="60">
      <c r="A156" s="53"/>
      <c r="B156" s="2" t="s">
        <v>164</v>
      </c>
      <c r="C156" s="1" t="s">
        <v>12</v>
      </c>
      <c r="D156" s="1" t="s">
        <v>59</v>
      </c>
      <c r="E156" s="24">
        <v>0.065</v>
      </c>
      <c r="F156" s="96">
        <v>0.065</v>
      </c>
      <c r="G156" s="147" t="s">
        <v>259</v>
      </c>
      <c r="H156" s="122" t="s">
        <v>296</v>
      </c>
    </row>
    <row r="157" spans="1:8" ht="225">
      <c r="A157" s="53"/>
      <c r="B157" s="63" t="s">
        <v>276</v>
      </c>
      <c r="C157" s="1" t="s">
        <v>10</v>
      </c>
      <c r="D157" s="63" t="s">
        <v>275</v>
      </c>
      <c r="E157" s="18">
        <v>593</v>
      </c>
      <c r="F157" s="86">
        <v>532</v>
      </c>
      <c r="G157" s="135">
        <v>650</v>
      </c>
      <c r="H157" s="110">
        <v>551</v>
      </c>
    </row>
    <row r="158" spans="1:8" ht="30">
      <c r="A158" s="53"/>
      <c r="B158" s="1" t="s">
        <v>126</v>
      </c>
      <c r="C158" s="1" t="s">
        <v>12</v>
      </c>
      <c r="D158" s="1" t="s">
        <v>119</v>
      </c>
      <c r="E158" s="18">
        <v>0</v>
      </c>
      <c r="F158" s="86">
        <v>0</v>
      </c>
      <c r="G158" s="135">
        <v>0</v>
      </c>
      <c r="H158" s="110">
        <v>1</v>
      </c>
    </row>
    <row r="159" spans="1:8" ht="30">
      <c r="A159" s="53"/>
      <c r="B159" s="1" t="s">
        <v>127</v>
      </c>
      <c r="C159" s="1" t="s">
        <v>12</v>
      </c>
      <c r="D159" s="1" t="s">
        <v>119</v>
      </c>
      <c r="E159" s="18">
        <v>0</v>
      </c>
      <c r="F159" s="86">
        <v>0</v>
      </c>
      <c r="G159" s="135">
        <v>0</v>
      </c>
      <c r="H159" s="110">
        <v>0</v>
      </c>
    </row>
    <row r="160" spans="1:8" ht="45">
      <c r="A160" s="53"/>
      <c r="B160" s="1" t="s">
        <v>128</v>
      </c>
      <c r="C160" s="1" t="s">
        <v>10</v>
      </c>
      <c r="D160" s="1" t="s">
        <v>119</v>
      </c>
      <c r="E160" s="18">
        <v>470</v>
      </c>
      <c r="F160" s="86">
        <v>500</v>
      </c>
      <c r="G160" s="135">
        <v>510</v>
      </c>
      <c r="H160" s="110">
        <v>510</v>
      </c>
    </row>
    <row r="161" spans="1:8" ht="192.75" customHeight="1">
      <c r="A161" s="53"/>
      <c r="B161" s="1" t="s">
        <v>129</v>
      </c>
      <c r="C161" s="1" t="s">
        <v>130</v>
      </c>
      <c r="D161" s="1" t="s">
        <v>125</v>
      </c>
      <c r="E161" s="18" t="s">
        <v>159</v>
      </c>
      <c r="F161" s="83" t="s">
        <v>228</v>
      </c>
      <c r="G161" s="132" t="s">
        <v>247</v>
      </c>
      <c r="H161" s="107" t="s">
        <v>284</v>
      </c>
    </row>
    <row r="162" spans="1:8" ht="217.5" customHeight="1">
      <c r="A162" s="53"/>
      <c r="B162" s="1" t="s">
        <v>131</v>
      </c>
      <c r="C162" s="1" t="s">
        <v>130</v>
      </c>
      <c r="D162" s="1" t="s">
        <v>132</v>
      </c>
      <c r="E162" s="18" t="s">
        <v>165</v>
      </c>
      <c r="F162" s="100" t="s">
        <v>255</v>
      </c>
      <c r="G162" s="148" t="s">
        <v>255</v>
      </c>
      <c r="H162" s="123" t="s">
        <v>295</v>
      </c>
    </row>
    <row r="163" spans="1:8" ht="30">
      <c r="A163" s="53"/>
      <c r="B163" s="1" t="s">
        <v>133</v>
      </c>
      <c r="C163" s="1" t="s">
        <v>10</v>
      </c>
      <c r="D163" s="1" t="s">
        <v>132</v>
      </c>
      <c r="E163" s="18">
        <v>60</v>
      </c>
      <c r="F163" s="86">
        <v>80</v>
      </c>
      <c r="G163" s="135">
        <v>90</v>
      </c>
      <c r="H163" s="110">
        <v>90</v>
      </c>
    </row>
    <row r="164" spans="1:8" ht="15">
      <c r="A164" s="53"/>
      <c r="B164" s="2" t="s">
        <v>226</v>
      </c>
      <c r="C164" s="1"/>
      <c r="D164" s="1"/>
      <c r="E164" s="18">
        <v>30</v>
      </c>
      <c r="F164" s="86">
        <v>40</v>
      </c>
      <c r="G164" s="135">
        <v>45</v>
      </c>
      <c r="H164" s="110">
        <v>40</v>
      </c>
    </row>
    <row r="165" spans="1:8" ht="15">
      <c r="A165" s="53"/>
      <c r="B165" s="64" t="s">
        <v>227</v>
      </c>
      <c r="C165" s="63"/>
      <c r="D165" s="63"/>
      <c r="E165" s="21">
        <v>30</v>
      </c>
      <c r="F165" s="86">
        <v>40</v>
      </c>
      <c r="G165" s="135">
        <v>35</v>
      </c>
      <c r="H165" s="110">
        <v>30</v>
      </c>
    </row>
    <row r="166" spans="1:8" ht="15">
      <c r="A166" s="53"/>
      <c r="B166" s="64" t="s">
        <v>256</v>
      </c>
      <c r="C166" s="63"/>
      <c r="D166" s="63"/>
      <c r="E166" s="21"/>
      <c r="F166" s="86"/>
      <c r="G166" s="135">
        <v>10</v>
      </c>
      <c r="H166" s="110">
        <v>20</v>
      </c>
    </row>
    <row r="167" spans="1:8" ht="30">
      <c r="A167" s="53"/>
      <c r="B167" s="1" t="s">
        <v>134</v>
      </c>
      <c r="C167" s="1" t="s">
        <v>10</v>
      </c>
      <c r="D167" s="1" t="s">
        <v>83</v>
      </c>
      <c r="E167" s="18">
        <v>0</v>
      </c>
      <c r="F167" s="86">
        <v>50</v>
      </c>
      <c r="G167" s="135">
        <v>60</v>
      </c>
      <c r="H167" s="110">
        <v>0</v>
      </c>
    </row>
    <row r="168" spans="1:8" ht="45.75" thickBot="1">
      <c r="A168" s="32"/>
      <c r="B168" s="6" t="s">
        <v>135</v>
      </c>
      <c r="C168" s="6" t="s">
        <v>10</v>
      </c>
      <c r="D168" s="6" t="s">
        <v>136</v>
      </c>
      <c r="E168" s="20">
        <v>2</v>
      </c>
      <c r="F168" s="97">
        <v>2</v>
      </c>
      <c r="G168" s="143">
        <v>2</v>
      </c>
      <c r="H168" s="118">
        <v>0</v>
      </c>
    </row>
    <row r="169" spans="1:8" ht="15.75" thickBot="1">
      <c r="A169" s="162" t="s">
        <v>137</v>
      </c>
      <c r="B169" s="163"/>
      <c r="C169" s="163"/>
      <c r="D169" s="163"/>
      <c r="E169" s="163"/>
      <c r="F169" s="89"/>
      <c r="G169" s="130"/>
      <c r="H169" s="42"/>
    </row>
    <row r="170" spans="1:8" ht="45">
      <c r="A170" s="52"/>
      <c r="B170" s="7" t="s">
        <v>138</v>
      </c>
      <c r="C170" s="7" t="s">
        <v>10</v>
      </c>
      <c r="D170" s="7" t="s">
        <v>139</v>
      </c>
      <c r="E170" s="69">
        <v>422</v>
      </c>
      <c r="F170" s="90" t="s">
        <v>238</v>
      </c>
      <c r="G170" s="138" t="s">
        <v>265</v>
      </c>
      <c r="H170" s="113" t="s">
        <v>291</v>
      </c>
    </row>
    <row r="171" spans="1:8" ht="15">
      <c r="A171" s="53"/>
      <c r="B171" s="1" t="s">
        <v>140</v>
      </c>
      <c r="C171" s="1" t="s">
        <v>10</v>
      </c>
      <c r="D171" s="1" t="s">
        <v>141</v>
      </c>
      <c r="E171" s="18"/>
      <c r="F171" s="86"/>
      <c r="G171" s="135"/>
      <c r="H171" s="110"/>
    </row>
    <row r="172" spans="1:8" ht="30">
      <c r="A172" s="53"/>
      <c r="B172" s="2" t="s">
        <v>173</v>
      </c>
      <c r="C172" s="1"/>
      <c r="D172" s="1"/>
      <c r="E172" s="18">
        <v>1</v>
      </c>
      <c r="F172" s="86">
        <v>1</v>
      </c>
      <c r="G172" s="135">
        <v>1</v>
      </c>
      <c r="H172" s="110">
        <v>1</v>
      </c>
    </row>
    <row r="173" spans="1:8" ht="30">
      <c r="A173" s="53"/>
      <c r="B173" s="2" t="s">
        <v>174</v>
      </c>
      <c r="C173" s="1"/>
      <c r="D173" s="1"/>
      <c r="E173" s="18">
        <v>1</v>
      </c>
      <c r="F173" s="86">
        <v>2</v>
      </c>
      <c r="G173" s="135">
        <v>2</v>
      </c>
      <c r="H173" s="110">
        <v>2</v>
      </c>
    </row>
    <row r="174" spans="1:8" ht="30">
      <c r="A174" s="53"/>
      <c r="B174" s="2" t="s">
        <v>175</v>
      </c>
      <c r="C174" s="1"/>
      <c r="D174" s="1"/>
      <c r="E174" s="18">
        <v>1</v>
      </c>
      <c r="F174" s="86" t="s">
        <v>229</v>
      </c>
      <c r="G174" s="135">
        <v>0</v>
      </c>
      <c r="H174" s="110">
        <v>0</v>
      </c>
    </row>
    <row r="175" spans="1:8" ht="15">
      <c r="A175" s="53"/>
      <c r="B175" s="2" t="s">
        <v>176</v>
      </c>
      <c r="C175" s="1"/>
      <c r="D175" s="1"/>
      <c r="E175" s="18">
        <v>5</v>
      </c>
      <c r="F175" s="86">
        <v>6</v>
      </c>
      <c r="G175" s="135">
        <v>7</v>
      </c>
      <c r="H175" s="110">
        <v>7</v>
      </c>
    </row>
    <row r="176" spans="1:8" ht="15">
      <c r="A176" s="53"/>
      <c r="B176" s="2" t="s">
        <v>177</v>
      </c>
      <c r="C176" s="1"/>
      <c r="D176" s="1"/>
      <c r="E176" s="18">
        <v>3</v>
      </c>
      <c r="F176" s="86">
        <v>2</v>
      </c>
      <c r="G176" s="135">
        <v>3</v>
      </c>
      <c r="H176" s="110">
        <v>3</v>
      </c>
    </row>
    <row r="177" spans="1:8" ht="15">
      <c r="A177" s="53"/>
      <c r="B177" s="2" t="s">
        <v>178</v>
      </c>
      <c r="C177" s="1"/>
      <c r="D177" s="1"/>
      <c r="E177" s="18">
        <v>1</v>
      </c>
      <c r="F177" s="86">
        <v>1</v>
      </c>
      <c r="G177" s="135">
        <v>1</v>
      </c>
      <c r="H177" s="110">
        <v>1</v>
      </c>
    </row>
    <row r="178" spans="1:8" ht="15">
      <c r="A178" s="53"/>
      <c r="B178" s="2" t="s">
        <v>179</v>
      </c>
      <c r="C178" s="1"/>
      <c r="D178" s="1"/>
      <c r="E178" s="18">
        <v>1</v>
      </c>
      <c r="F178" s="86">
        <v>1</v>
      </c>
      <c r="G178" s="135">
        <v>1</v>
      </c>
      <c r="H178" s="110">
        <v>1</v>
      </c>
    </row>
    <row r="179" spans="1:8" ht="15">
      <c r="A179" s="53"/>
      <c r="B179" s="2" t="s">
        <v>180</v>
      </c>
      <c r="C179" s="1"/>
      <c r="D179" s="1"/>
      <c r="E179" s="18">
        <v>1</v>
      </c>
      <c r="F179" s="86">
        <v>1</v>
      </c>
      <c r="G179" s="135">
        <v>1</v>
      </c>
      <c r="H179" s="110">
        <v>1</v>
      </c>
    </row>
    <row r="180" spans="1:8" ht="15.75" thickBot="1">
      <c r="A180" s="53"/>
      <c r="B180" s="2" t="s">
        <v>181</v>
      </c>
      <c r="C180" s="1"/>
      <c r="D180" s="1"/>
      <c r="E180" s="18">
        <v>2</v>
      </c>
      <c r="F180" s="86">
        <v>2</v>
      </c>
      <c r="G180" s="135">
        <v>3</v>
      </c>
      <c r="H180" s="110">
        <v>3</v>
      </c>
    </row>
    <row r="181" spans="1:8" ht="15.75" thickBot="1">
      <c r="A181" s="162" t="s">
        <v>142</v>
      </c>
      <c r="B181" s="163"/>
      <c r="C181" s="163"/>
      <c r="D181" s="163"/>
      <c r="E181" s="163"/>
      <c r="F181" s="89"/>
      <c r="G181" s="130"/>
      <c r="H181" s="42"/>
    </row>
    <row r="182" spans="1:8" ht="15.75" thickBot="1">
      <c r="A182" s="52"/>
      <c r="B182" s="7" t="s">
        <v>143</v>
      </c>
      <c r="C182" s="7" t="s">
        <v>10</v>
      </c>
      <c r="D182" s="7" t="s">
        <v>83</v>
      </c>
      <c r="E182" s="17">
        <v>250</v>
      </c>
      <c r="F182" s="98">
        <v>250</v>
      </c>
      <c r="G182" s="144">
        <v>312</v>
      </c>
      <c r="H182" s="119">
        <v>332</v>
      </c>
    </row>
    <row r="183" spans="1:8" ht="15.75" thickBot="1">
      <c r="A183" s="162" t="s">
        <v>144</v>
      </c>
      <c r="B183" s="163"/>
      <c r="C183" s="163"/>
      <c r="D183" s="163"/>
      <c r="E183" s="163"/>
      <c r="F183" s="89"/>
      <c r="G183" s="130"/>
      <c r="H183" s="42"/>
    </row>
    <row r="184" spans="1:8" ht="45.75" thickBot="1">
      <c r="A184" s="55"/>
      <c r="B184" s="27" t="s">
        <v>145</v>
      </c>
      <c r="C184" s="27" t="s">
        <v>10</v>
      </c>
      <c r="D184" s="27" t="s">
        <v>59</v>
      </c>
      <c r="E184" s="28">
        <v>30</v>
      </c>
      <c r="F184" s="101">
        <v>68</v>
      </c>
      <c r="G184" s="149" t="s">
        <v>260</v>
      </c>
      <c r="H184" s="151" t="s">
        <v>297</v>
      </c>
    </row>
    <row r="185" spans="1:8" ht="15" customHeight="1" thickBot="1">
      <c r="A185" s="162" t="s">
        <v>146</v>
      </c>
      <c r="B185" s="163"/>
      <c r="C185" s="163"/>
      <c r="D185" s="163"/>
      <c r="E185" s="163"/>
      <c r="F185" s="89"/>
      <c r="G185" s="130"/>
      <c r="H185" s="42"/>
    </row>
    <row r="186" spans="1:8" ht="30">
      <c r="A186" s="53"/>
      <c r="B186" s="1" t="s">
        <v>147</v>
      </c>
      <c r="C186" s="1" t="s">
        <v>10</v>
      </c>
      <c r="D186" s="1" t="s">
        <v>91</v>
      </c>
      <c r="E186" s="18">
        <v>0</v>
      </c>
      <c r="F186" s="86">
        <v>1348</v>
      </c>
      <c r="G186" s="135">
        <v>1780</v>
      </c>
      <c r="H186" s="110">
        <v>1850</v>
      </c>
    </row>
    <row r="187" spans="1:8" ht="30.75" thickBot="1">
      <c r="A187" s="56"/>
      <c r="B187" s="6" t="s">
        <v>148</v>
      </c>
      <c r="C187" s="6" t="s">
        <v>10</v>
      </c>
      <c r="D187" s="6" t="s">
        <v>25</v>
      </c>
      <c r="E187" s="20">
        <v>6</v>
      </c>
      <c r="F187" s="88">
        <v>6</v>
      </c>
      <c r="G187" s="137" t="s">
        <v>251</v>
      </c>
      <c r="H187" s="112">
        <v>7</v>
      </c>
    </row>
    <row r="188" spans="1:8" ht="15" customHeight="1" thickBot="1">
      <c r="A188" s="162" t="s">
        <v>149</v>
      </c>
      <c r="B188" s="163"/>
      <c r="C188" s="163"/>
      <c r="D188" s="163"/>
      <c r="E188" s="163"/>
      <c r="F188" s="89"/>
      <c r="G188" s="130"/>
      <c r="H188" s="42"/>
    </row>
    <row r="189" spans="1:8" ht="30.75" thickBot="1">
      <c r="A189" s="55"/>
      <c r="B189" s="27" t="s">
        <v>150</v>
      </c>
      <c r="C189" s="27" t="s">
        <v>10</v>
      </c>
      <c r="D189" s="27" t="s">
        <v>91</v>
      </c>
      <c r="E189" s="28">
        <v>0</v>
      </c>
      <c r="F189" s="101">
        <v>4</v>
      </c>
      <c r="G189" s="149">
        <v>5</v>
      </c>
      <c r="H189" s="124">
        <v>7</v>
      </c>
    </row>
    <row r="190" spans="1:8" ht="15" customHeight="1" thickBot="1">
      <c r="A190" s="162" t="s">
        <v>151</v>
      </c>
      <c r="B190" s="163"/>
      <c r="C190" s="163"/>
      <c r="D190" s="163"/>
      <c r="E190" s="163"/>
      <c r="F190" s="81"/>
      <c r="G190" s="130"/>
      <c r="H190" s="42"/>
    </row>
    <row r="191" spans="1:8" ht="285" customHeight="1">
      <c r="A191" s="52"/>
      <c r="B191" s="7" t="s">
        <v>152</v>
      </c>
      <c r="C191" s="7" t="s">
        <v>10</v>
      </c>
      <c r="D191" s="7" t="s">
        <v>25</v>
      </c>
      <c r="E191" s="17">
        <v>1</v>
      </c>
      <c r="F191" s="90">
        <v>1</v>
      </c>
      <c r="G191" s="138" t="s">
        <v>254</v>
      </c>
      <c r="H191" s="113" t="s">
        <v>254</v>
      </c>
    </row>
    <row r="192" spans="1:8" ht="30">
      <c r="A192" s="53"/>
      <c r="B192" s="1" t="s">
        <v>153</v>
      </c>
      <c r="C192" s="1" t="s">
        <v>10</v>
      </c>
      <c r="D192" s="1" t="s">
        <v>25</v>
      </c>
      <c r="E192" s="18">
        <v>1</v>
      </c>
      <c r="F192" s="83">
        <v>1</v>
      </c>
      <c r="G192" s="132" t="s">
        <v>252</v>
      </c>
      <c r="H192" s="107" t="s">
        <v>252</v>
      </c>
    </row>
    <row r="193" spans="1:8" ht="30">
      <c r="A193" s="53"/>
      <c r="B193" s="1" t="s">
        <v>154</v>
      </c>
      <c r="C193" s="1" t="s">
        <v>10</v>
      </c>
      <c r="D193" s="1" t="s">
        <v>25</v>
      </c>
      <c r="E193" s="18">
        <v>0</v>
      </c>
      <c r="F193" s="83">
        <v>0</v>
      </c>
      <c r="G193" s="132">
        <v>0</v>
      </c>
      <c r="H193" s="107">
        <v>0</v>
      </c>
    </row>
    <row r="194" spans="1:8" ht="30">
      <c r="A194" s="53"/>
      <c r="B194" s="1" t="s">
        <v>155</v>
      </c>
      <c r="C194" s="1" t="s">
        <v>10</v>
      </c>
      <c r="D194" s="1" t="s">
        <v>25</v>
      </c>
      <c r="E194" s="18">
        <v>0</v>
      </c>
      <c r="F194" s="83">
        <v>0</v>
      </c>
      <c r="G194" s="132">
        <v>0</v>
      </c>
      <c r="H194" s="107">
        <v>0</v>
      </c>
    </row>
    <row r="195" spans="1:8" ht="104.25" customHeight="1">
      <c r="A195" s="53"/>
      <c r="B195" s="1" t="s">
        <v>156</v>
      </c>
      <c r="C195" s="1" t="s">
        <v>10</v>
      </c>
      <c r="D195" s="1" t="s">
        <v>25</v>
      </c>
      <c r="E195" s="18">
        <v>0</v>
      </c>
      <c r="F195" s="83">
        <v>0</v>
      </c>
      <c r="G195" s="132" t="s">
        <v>253</v>
      </c>
      <c r="H195" s="107" t="s">
        <v>253</v>
      </c>
    </row>
    <row r="196" spans="1:8" ht="30.75" thickBot="1">
      <c r="A196" s="54"/>
      <c r="B196" s="34" t="s">
        <v>157</v>
      </c>
      <c r="C196" s="34" t="s">
        <v>10</v>
      </c>
      <c r="D196" s="34" t="s">
        <v>25</v>
      </c>
      <c r="E196" s="35">
        <v>0</v>
      </c>
      <c r="F196" s="102">
        <v>0</v>
      </c>
      <c r="G196" s="150">
        <v>0</v>
      </c>
      <c r="H196" s="125">
        <v>0</v>
      </c>
    </row>
  </sheetData>
  <sheetProtection/>
  <autoFilter ref="A6:H196"/>
  <mergeCells count="15">
    <mergeCell ref="A7:E7"/>
    <mergeCell ref="A15:E15"/>
    <mergeCell ref="A35:E35"/>
    <mergeCell ref="A51:E51"/>
    <mergeCell ref="A56:E56"/>
    <mergeCell ref="A78:E78"/>
    <mergeCell ref="A185:E185"/>
    <mergeCell ref="A188:E188"/>
    <mergeCell ref="A190:E190"/>
    <mergeCell ref="A94:E94"/>
    <mergeCell ref="A107:E107"/>
    <mergeCell ref="A146:E146"/>
    <mergeCell ref="A169:E169"/>
    <mergeCell ref="A181:E181"/>
    <mergeCell ref="A183:E183"/>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5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Inga Pērkone</dc:creator>
  <cp:keywords/>
  <dc:description/>
  <cp:lastModifiedBy>Jevgēnija Sviridenkova</cp:lastModifiedBy>
  <cp:lastPrinted>2019-03-21T15:40:08Z</cp:lastPrinted>
  <dcterms:created xsi:type="dcterms:W3CDTF">2016-01-08T14:09:02Z</dcterms:created>
  <dcterms:modified xsi:type="dcterms:W3CDTF">2019-04-10T08:58:40Z</dcterms:modified>
  <cp:category/>
  <cp:version/>
  <cp:contentType/>
  <cp:contentStatus/>
</cp:coreProperties>
</file>