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95" windowHeight="10950" tabRatio="932" activeTab="3"/>
  </bookViews>
  <sheets>
    <sheet name="būvniecības koptāme" sheetId="1" r:id="rId1"/>
    <sheet name="Kopsavilkuma aprēķini" sheetId="2" r:id="rId2"/>
    <sheet name="01" sheetId="3" r:id="rId3"/>
    <sheet name="02" sheetId="4" r:id="rId4"/>
  </sheets>
  <definedNames/>
  <calcPr fullCalcOnLoad="1"/>
</workbook>
</file>

<file path=xl/sharedStrings.xml><?xml version="1.0" encoding="utf-8"?>
<sst xmlns="http://schemas.openxmlformats.org/spreadsheetml/2006/main" count="220" uniqueCount="117">
  <si>
    <t>N.p.k.</t>
  </si>
  <si>
    <t xml:space="preserve">Kods </t>
  </si>
  <si>
    <t>Darbu nosaukums</t>
  </si>
  <si>
    <t>Mērvenība</t>
  </si>
  <si>
    <t>Daudzums</t>
  </si>
  <si>
    <t>Kopā uz visu apjomu</t>
  </si>
  <si>
    <t>Objekta nosaukums:</t>
  </si>
  <si>
    <t>Objekta adrese :</t>
  </si>
  <si>
    <t>Tāmes izmaksas</t>
  </si>
  <si>
    <t xml:space="preserve">           Vienības izmaksas</t>
  </si>
  <si>
    <t xml:space="preserve"> KOPĀ pa objektu</t>
  </si>
  <si>
    <t>KOPĀ</t>
  </si>
  <si>
    <t>PAVISAM BŪVNIECĪBAS IZMAKSAS</t>
  </si>
  <si>
    <t>Būvniecības koptāme.</t>
  </si>
  <si>
    <t>Objekta adrese</t>
  </si>
  <si>
    <t>Par kopējo summu</t>
  </si>
  <si>
    <t>Kopējā darbietilpība:</t>
  </si>
  <si>
    <t>c/h</t>
  </si>
  <si>
    <t>Kods,
tāmes Nr.</t>
  </si>
  <si>
    <t>Darba veids vai
konstruktīvā elementa nosaukums</t>
  </si>
  <si>
    <t>Tai skaitā</t>
  </si>
  <si>
    <t>Darbietilpība
(c/h)</t>
  </si>
  <si>
    <t>Pavisam KOPĀ</t>
  </si>
  <si>
    <t>kalk</t>
  </si>
  <si>
    <t>Objekta nosaukums</t>
  </si>
  <si>
    <t>laika norma
(c/h)</t>
  </si>
  <si>
    <t>darbietilpība
(c/h)</t>
  </si>
  <si>
    <t>PVN 21%</t>
  </si>
  <si>
    <t>  Kopā</t>
  </si>
  <si>
    <t>Nr.p.k.</t>
  </si>
  <si>
    <t>Kopsavilkuma aprēķini pa darbu veidiem.</t>
  </si>
  <si>
    <t>m2</t>
  </si>
  <si>
    <t>darba alga
(Eur)</t>
  </si>
  <si>
    <t>EUR</t>
  </si>
  <si>
    <t>Materiāli
(Eur)</t>
  </si>
  <si>
    <t>Mehānismi
(Eur)</t>
  </si>
  <si>
    <t>Kopā (Eur)</t>
  </si>
  <si>
    <t>Summa(Eur)</t>
  </si>
  <si>
    <t>darba
samaksas
likme (Eur/h)</t>
  </si>
  <si>
    <t>Darba devēja sociālais nodoklis( 23,59 %)</t>
  </si>
  <si>
    <t>Tāmes
izmaksas
(Eur)</t>
  </si>
  <si>
    <t>materiāli
(Eur)</t>
  </si>
  <si>
    <t>mehānismi
(Eur)</t>
  </si>
  <si>
    <t>Objekta izmaksas (EUR)</t>
  </si>
  <si>
    <t>Materiālu, grunts apmaiņas un būvgružu transporta izdevumi
(6 % no materiālu izmaksām)</t>
  </si>
  <si>
    <t>001</t>
  </si>
  <si>
    <t>002</t>
  </si>
  <si>
    <t>Demontāžas darbi</t>
  </si>
  <si>
    <t>Lokālā tāme Nr.1 -Demontāžas  darbi</t>
  </si>
  <si>
    <t>kompl</t>
  </si>
  <si>
    <t>iepak.</t>
  </si>
  <si>
    <t>gab</t>
  </si>
  <si>
    <t>Jumta dzegas lāseņa montāža</t>
  </si>
  <si>
    <t>t/m</t>
  </si>
  <si>
    <t>Ādažu sporta centra jumta izejas renovācija</t>
  </si>
  <si>
    <t>Jumta izejas renovācijas darbi</t>
  </si>
  <si>
    <t>Gaujas ielā 33, Ādaži, Ādažu novads</t>
  </si>
  <si>
    <t>Esošo tērauda durvju demontāža</t>
  </si>
  <si>
    <t>Esošā jumta konstrukcijas (bituma segums, siltumizolācija, nesošā koka konstrukcija, reģipša apšuvums)demontāža</t>
  </si>
  <si>
    <r>
      <t>m</t>
    </r>
    <r>
      <rPr>
        <vertAlign val="superscript"/>
        <sz val="10"/>
        <rFont val="Arial Narrow"/>
        <family val="2"/>
      </rPr>
      <t>3</t>
    </r>
  </si>
  <si>
    <t>³</t>
  </si>
  <si>
    <r>
      <t>Būvgružu transportēšana uz pārstrādi un maksa par pārstrādi( 4m</t>
    </r>
    <r>
      <rPr>
        <sz val="10"/>
        <rFont val="Calibri"/>
        <family val="2"/>
      </rPr>
      <t>³</t>
    </r>
    <r>
      <rPr>
        <sz val="10"/>
        <rFont val="Arial Narrow"/>
        <family val="2"/>
      </rPr>
      <t>)</t>
    </r>
  </si>
  <si>
    <t>Nesošo koka siju montāža</t>
  </si>
  <si>
    <t>m3</t>
  </si>
  <si>
    <t>skrūves kokam 4,5x40 cinkotas</t>
  </si>
  <si>
    <t>antiseptizēts kokmateriāls 45x195mm</t>
  </si>
  <si>
    <t>brusu kurpes 105x79x51</t>
  </si>
  <si>
    <t>dībeļnaglas Blisters 6x60</t>
  </si>
  <si>
    <t>Apakšklāja montāža jumtam</t>
  </si>
  <si>
    <t>divpusēja līmlenta Duoroll 40mm</t>
  </si>
  <si>
    <t>antiseptētas garenlatojuma koka latas 25x50mm</t>
  </si>
  <si>
    <t xml:space="preserve">naglas- cinkotas 4.0x50mm </t>
  </si>
  <si>
    <t>kg</t>
  </si>
  <si>
    <t>difūzais apakšklājs Jutadach 115 vai analogs</t>
  </si>
  <si>
    <t>antiseptēti dēļi 25x100mm</t>
  </si>
  <si>
    <t>Laminēta finiera montāža</t>
  </si>
  <si>
    <t>laminēts finieris 15mm</t>
  </si>
  <si>
    <t>skrūves pašzeņķējošas, cinkotas 3,9x30</t>
  </si>
  <si>
    <t>Bituma jumta seguma ierīkošana</t>
  </si>
  <si>
    <t>apkšklājs Technoelast K-MS170/4000 EPP3,2MM</t>
  </si>
  <si>
    <t>virsklājs Technoelast K-PS170/5000 EKP 4,00MM</t>
  </si>
  <si>
    <t>gāze(11litri)</t>
  </si>
  <si>
    <t>Tvaika plēves montāža</t>
  </si>
  <si>
    <t>tvaika plēve Eurovent Standart ALU</t>
  </si>
  <si>
    <t>kaprona diegs</t>
  </si>
  <si>
    <t>lenta ALUFIX</t>
  </si>
  <si>
    <t xml:space="preserve">Jumta siltināšana </t>
  </si>
  <si>
    <t>vatte Paroc WAS 25t</t>
  </si>
  <si>
    <t>vatte Paroc eXstra  150</t>
  </si>
  <si>
    <t>vatte Paroc eXstra 50</t>
  </si>
  <si>
    <t>Koka latojuma montāža( 25 x100)</t>
  </si>
  <si>
    <t>antiseptēts kokmateriāls 25x100</t>
  </si>
  <si>
    <t>Reģipša montāža uz dēļu latojuma</t>
  </si>
  <si>
    <t>grunts</t>
  </si>
  <si>
    <t>l</t>
  </si>
  <si>
    <t>smilšpapīrs</t>
  </si>
  <si>
    <t>špakte Uniflot 5kg</t>
  </si>
  <si>
    <t>KNAUF Super Finish 5.4kg gatavā vieglā špaktele (zaļā)</t>
  </si>
  <si>
    <t>Griestu špaktelēšana, slīpēšana , gruntēšana</t>
  </si>
  <si>
    <t>Griestu krāsošana(2x)</t>
  </si>
  <si>
    <t xml:space="preserve"> emulsijas krāsa</t>
  </si>
  <si>
    <t>Metāla durvju montāža un apdare</t>
  </si>
  <si>
    <t>cinkotas, siltinātas  tērauda durvis 90x165</t>
  </si>
  <si>
    <t>abrazīvie materiāli slīpēšanai</t>
  </si>
  <si>
    <t>liepak</t>
  </si>
  <si>
    <t>rūsas modifikators Buvanols 1,5l</t>
  </si>
  <si>
    <t>gruntskrāsa metālam Vivacolor  Universal korrostop</t>
  </si>
  <si>
    <t>krāsa metālam (tonēta) Pansarol Finich BC</t>
  </si>
  <si>
    <t>d</t>
  </si>
  <si>
    <t>Griestu mazgāšana, gruntēšana, krāsošana</t>
  </si>
  <si>
    <t>Lokālā tāme Nr.2 -Jumta izejas renovācijas darbi.</t>
  </si>
  <si>
    <t>Materiālu, grunts apmaiņas un būvgružu transporta izdevumi 
( % no materiālu izmaksām)</t>
  </si>
  <si>
    <t>Metāla konstrukciju mehāniska attīrīšana no rūsas, apstrāde ar pretrūsas līdzekļiem, krāsošana</t>
  </si>
  <si>
    <t>Pavisam kopā</t>
  </si>
  <si>
    <t>Virsizdevumi(   %)</t>
  </si>
  <si>
    <t>Peļņa(  %)</t>
  </si>
  <si>
    <t>sastaņu noma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</si>
</sst>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_-;\-* #,##0.00_-;_-* \-??_-;_-@_-"/>
    <numFmt numFmtId="171" formatCode="_(* #,##0.00_);_(* \(#,##0.00\);_(* &quot;-&quot;??_);_(@_)"/>
    <numFmt numFmtId="172" formatCode="_-* #,##0.00_р_._-;\-* #,##0.00_р_._-;_-* &quot;-&quot;??_р_._-;_-@_-"/>
    <numFmt numFmtId="173" formatCode="\ #,##0.00\ ;&quot; (&quot;#,##0.00\);&quot; -&quot;#\ ;@\ "/>
    <numFmt numFmtId="174" formatCode="0.0"/>
    <numFmt numFmtId="175" formatCode="0.00000"/>
    <numFmt numFmtId="176" formatCode="0.0000"/>
    <numFmt numFmtId="177" formatCode="0.000"/>
    <numFmt numFmtId="178" formatCode="0&quot;cilv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 Cyr"/>
      <family val="0"/>
    </font>
    <font>
      <b/>
      <u val="single"/>
      <sz val="10"/>
      <name val="Arial Narrow"/>
      <family val="2"/>
    </font>
    <font>
      <sz val="10"/>
      <name val="Arial CE"/>
      <family val="0"/>
    </font>
    <font>
      <i/>
      <sz val="10"/>
      <name val="Arial Narrow"/>
      <family val="2"/>
    </font>
    <font>
      <sz val="10"/>
      <name val="Calibri"/>
      <family val="2"/>
    </font>
    <font>
      <b/>
      <sz val="12"/>
      <name val="Arial Narrow"/>
      <family val="2"/>
    </font>
    <font>
      <vertAlign val="superscript"/>
      <sz val="10"/>
      <name val="Arial Narrow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 Narrow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0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>
      <alignment/>
      <protection/>
    </xf>
  </cellStyleXfs>
  <cellXfs count="23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70" fontId="19" fillId="0" borderId="10" xfId="42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70" fontId="20" fillId="0" borderId="10" xfId="42" applyFont="1" applyBorder="1" applyAlignment="1">
      <alignment horizontal="center" vertical="center"/>
    </xf>
    <xf numFmtId="171" fontId="19" fillId="0" borderId="10" xfId="42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/>
    </xf>
    <xf numFmtId="0" fontId="19" fillId="0" borderId="10" xfId="67" applyFont="1" applyBorder="1" applyAlignment="1">
      <alignment horizontal="right" vertical="center" wrapText="1"/>
      <protection/>
    </xf>
    <xf numFmtId="0" fontId="19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171" fontId="20" fillId="0" borderId="0" xfId="0" applyNumberFormat="1" applyFont="1" applyFill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0" fontId="20" fillId="0" borderId="0" xfId="42" applyFont="1" applyBorder="1" applyAlignment="1">
      <alignment horizontal="center" vertical="center" wrapText="1"/>
    </xf>
    <xf numFmtId="170" fontId="20" fillId="0" borderId="0" xfId="0" applyNumberFormat="1" applyFont="1" applyFill="1" applyAlignment="1">
      <alignment vertical="center"/>
    </xf>
    <xf numFmtId="170" fontId="20" fillId="0" borderId="0" xfId="0" applyNumberFormat="1" applyFont="1" applyFill="1" applyAlignment="1">
      <alignment vertical="center" wrapText="1"/>
    </xf>
    <xf numFmtId="0" fontId="20" fillId="0" borderId="0" xfId="0" applyFont="1" applyBorder="1" applyAlignment="1">
      <alignment horizontal="right" vertical="center"/>
    </xf>
    <xf numFmtId="170" fontId="20" fillId="0" borderId="0" xfId="42" applyFont="1" applyBorder="1" applyAlignment="1">
      <alignment horizontal="center" vertical="center"/>
    </xf>
    <xf numFmtId="170" fontId="20" fillId="24" borderId="10" xfId="42" applyFont="1" applyFill="1" applyBorder="1" applyAlignment="1">
      <alignment vertical="center"/>
    </xf>
    <xf numFmtId="170" fontId="20" fillId="24" borderId="10" xfId="42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171" fontId="19" fillId="0" borderId="10" xfId="42" applyNumberFormat="1" applyFont="1" applyBorder="1" applyAlignment="1">
      <alignment horizontal="center" vertical="center"/>
    </xf>
    <xf numFmtId="171" fontId="19" fillId="0" borderId="10" xfId="42" applyNumberFormat="1" applyFont="1" applyFill="1" applyBorder="1" applyAlignment="1">
      <alignment horizontal="center" vertical="center" wrapText="1"/>
    </xf>
    <xf numFmtId="171" fontId="19" fillId="0" borderId="10" xfId="42" applyNumberFormat="1" applyFont="1" applyFill="1" applyBorder="1" applyAlignment="1">
      <alignment vertical="center" wrapText="1"/>
    </xf>
    <xf numFmtId="171" fontId="19" fillId="0" borderId="10" xfId="4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19" fillId="0" borderId="10" xfId="42" applyNumberFormat="1" applyFont="1" applyBorder="1" applyAlignment="1">
      <alignment horizontal="center" vertical="center"/>
    </xf>
    <xf numFmtId="2" fontId="19" fillId="0" borderId="10" xfId="42" applyNumberFormat="1" applyFont="1" applyFill="1" applyBorder="1" applyAlignment="1">
      <alignment horizontal="center" vertical="center"/>
    </xf>
    <xf numFmtId="2" fontId="19" fillId="0" borderId="10" xfId="42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171" fontId="19" fillId="0" borderId="10" xfId="42" applyNumberFormat="1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170" fontId="20" fillId="0" borderId="0" xfId="42" applyFont="1" applyFill="1" applyBorder="1" applyAlignment="1">
      <alignment horizontal="center" vertical="center" wrapText="1"/>
    </xf>
    <xf numFmtId="0" fontId="20" fillId="0" borderId="0" xfId="67" applyFont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/>
    </xf>
    <xf numFmtId="2" fontId="19" fillId="0" borderId="0" xfId="42" applyNumberFormat="1" applyFont="1" applyFill="1" applyBorder="1" applyAlignment="1" applyProtection="1">
      <alignment horizontal="center" vertical="center"/>
      <protection/>
    </xf>
    <xf numFmtId="2" fontId="19" fillId="0" borderId="0" xfId="42" applyNumberFormat="1" applyFont="1" applyBorder="1" applyAlignment="1">
      <alignment horizontal="center" vertical="center"/>
    </xf>
    <xf numFmtId="2" fontId="19" fillId="0" borderId="0" xfId="42" applyNumberFormat="1" applyFont="1" applyFill="1" applyBorder="1" applyAlignment="1">
      <alignment horizontal="center" vertical="center"/>
    </xf>
    <xf numFmtId="2" fontId="19" fillId="0" borderId="0" xfId="42" applyNumberFormat="1" applyFont="1" applyBorder="1" applyAlignment="1">
      <alignment vertical="center"/>
    </xf>
    <xf numFmtId="2" fontId="20" fillId="0" borderId="0" xfId="42" applyNumberFormat="1" applyFont="1" applyBorder="1" applyAlignment="1">
      <alignment horizontal="center" vertical="center"/>
    </xf>
    <xf numFmtId="170" fontId="20" fillId="0" borderId="0" xfId="42" applyFont="1" applyFill="1" applyBorder="1" applyAlignment="1">
      <alignment horizontal="right" vertical="center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0" xfId="67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2" fontId="19" fillId="0" borderId="10" xfId="42" applyNumberFormat="1" applyFont="1" applyFill="1" applyBorder="1" applyAlignment="1" applyProtection="1">
      <alignment horizontal="center" vertical="center"/>
      <protection/>
    </xf>
    <xf numFmtId="2" fontId="20" fillId="0" borderId="10" xfId="42" applyNumberFormat="1" applyFont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/>
    </xf>
    <xf numFmtId="0" fontId="19" fillId="0" borderId="10" xfId="61" applyFont="1" applyFill="1" applyBorder="1" applyAlignment="1">
      <alignment horizontal="center" vertical="center"/>
      <protection/>
    </xf>
    <xf numFmtId="0" fontId="19" fillId="0" borderId="17" xfId="42" applyNumberFormat="1" applyFont="1" applyBorder="1" applyAlignment="1">
      <alignment horizontal="center" vertical="center"/>
    </xf>
    <xf numFmtId="171" fontId="19" fillId="0" borderId="18" xfId="42" applyNumberFormat="1" applyFont="1" applyFill="1" applyBorder="1" applyAlignment="1">
      <alignment vertical="center" wrapText="1"/>
    </xf>
    <xf numFmtId="0" fontId="19" fillId="0" borderId="10" xfId="42" applyNumberFormat="1" applyFont="1" applyBorder="1" applyAlignment="1">
      <alignment horizontal="center" vertical="center" wrapText="1"/>
    </xf>
    <xf numFmtId="0" fontId="19" fillId="26" borderId="19" xfId="42" applyNumberFormat="1" applyFont="1" applyFill="1" applyBorder="1" applyAlignment="1">
      <alignment horizontal="center" vertical="center"/>
    </xf>
    <xf numFmtId="49" fontId="20" fillId="26" borderId="20" xfId="0" applyNumberFormat="1" applyFont="1" applyFill="1" applyBorder="1" applyAlignment="1">
      <alignment horizontal="center" vertical="center"/>
    </xf>
    <xf numFmtId="171" fontId="19" fillId="26" borderId="20" xfId="42" applyNumberFormat="1" applyFont="1" applyFill="1" applyBorder="1" applyAlignment="1">
      <alignment horizontal="center" vertical="center" wrapText="1"/>
    </xf>
    <xf numFmtId="0" fontId="19" fillId="0" borderId="17" xfId="42" applyNumberFormat="1" applyFont="1" applyBorder="1" applyAlignment="1">
      <alignment vertical="center" wrapText="1"/>
    </xf>
    <xf numFmtId="0" fontId="19" fillId="0" borderId="21" xfId="42" applyNumberFormat="1" applyFont="1" applyBorder="1" applyAlignment="1">
      <alignment vertical="center" wrapText="1"/>
    </xf>
    <xf numFmtId="171" fontId="20" fillId="0" borderId="22" xfId="42" applyNumberFormat="1" applyFont="1" applyBorder="1" applyAlignment="1">
      <alignment horizontal="right" vertical="center" wrapText="1"/>
    </xf>
    <xf numFmtId="171" fontId="19" fillId="0" borderId="22" xfId="42" applyNumberFormat="1" applyFont="1" applyBorder="1" applyAlignment="1">
      <alignment horizontal="center" vertical="center" wrapText="1"/>
    </xf>
    <xf numFmtId="171" fontId="19" fillId="0" borderId="22" xfId="42" applyNumberFormat="1" applyFont="1" applyBorder="1" applyAlignment="1">
      <alignment vertical="center" wrapText="1"/>
    </xf>
    <xf numFmtId="171" fontId="19" fillId="0" borderId="22" xfId="42" applyNumberFormat="1" applyFont="1" applyFill="1" applyBorder="1" applyAlignment="1">
      <alignment vertical="center" wrapText="1"/>
    </xf>
    <xf numFmtId="171" fontId="20" fillId="0" borderId="22" xfId="42" applyNumberFormat="1" applyFont="1" applyBorder="1" applyAlignment="1">
      <alignment vertical="center" wrapText="1"/>
    </xf>
    <xf numFmtId="171" fontId="20" fillId="25" borderId="23" xfId="42" applyNumberFormat="1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/>
    </xf>
    <xf numFmtId="170" fontId="19" fillId="26" borderId="20" xfId="42" applyNumberFormat="1" applyFont="1" applyFill="1" applyBorder="1" applyAlignment="1">
      <alignment horizontal="center" vertical="center" wrapText="1"/>
    </xf>
    <xf numFmtId="2" fontId="19" fillId="26" borderId="20" xfId="0" applyNumberFormat="1" applyFont="1" applyFill="1" applyBorder="1" applyAlignment="1">
      <alignment vertical="center"/>
    </xf>
    <xf numFmtId="170" fontId="19" fillId="26" borderId="24" xfId="42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171" fontId="19" fillId="0" borderId="18" xfId="42" applyNumberFormat="1" applyFont="1" applyBorder="1" applyAlignment="1">
      <alignment horizontal="center" vertical="center" wrapText="1"/>
    </xf>
    <xf numFmtId="0" fontId="19" fillId="0" borderId="22" xfId="42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textRotation="90" wrapText="1"/>
    </xf>
    <xf numFmtId="0" fontId="19" fillId="0" borderId="25" xfId="0" applyFont="1" applyFill="1" applyBorder="1" applyAlignment="1">
      <alignment horizontal="center" vertical="center" textRotation="90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26" xfId="0" applyFont="1" applyFill="1" applyBorder="1" applyAlignment="1">
      <alignment horizontal="center" vertical="center" textRotation="90" wrapText="1"/>
    </xf>
    <xf numFmtId="0" fontId="19" fillId="0" borderId="27" xfId="0" applyFont="1" applyFill="1" applyBorder="1" applyAlignment="1">
      <alignment horizontal="center" vertical="center" textRotation="90" wrapText="1"/>
    </xf>
    <xf numFmtId="0" fontId="19" fillId="26" borderId="20" xfId="0" applyFont="1" applyFill="1" applyBorder="1" applyAlignment="1">
      <alignment horizontal="center" vertical="center" wrapText="1"/>
    </xf>
    <xf numFmtId="171" fontId="19" fillId="26" borderId="20" xfId="42" applyNumberFormat="1" applyFont="1" applyFill="1" applyBorder="1" applyAlignment="1">
      <alignment horizontal="right" vertical="center"/>
    </xf>
    <xf numFmtId="171" fontId="19" fillId="26" borderId="20" xfId="42" applyNumberFormat="1" applyFont="1" applyFill="1" applyBorder="1" applyAlignment="1">
      <alignment vertical="center"/>
    </xf>
    <xf numFmtId="171" fontId="19" fillId="26" borderId="24" xfId="42" applyNumberFormat="1" applyFont="1" applyFill="1" applyBorder="1" applyAlignment="1">
      <alignment horizontal="center" vertical="center" wrapText="1"/>
    </xf>
    <xf numFmtId="2" fontId="19" fillId="0" borderId="18" xfId="42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22" xfId="67" applyFont="1" applyBorder="1" applyAlignment="1">
      <alignment horizontal="right" vertical="center" wrapText="1"/>
      <protection/>
    </xf>
    <xf numFmtId="0" fontId="20" fillId="0" borderId="22" xfId="0" applyFont="1" applyBorder="1" applyAlignment="1">
      <alignment horizontal="center" vertical="center"/>
    </xf>
    <xf numFmtId="2" fontId="19" fillId="0" borderId="22" xfId="42" applyNumberFormat="1" applyFont="1" applyFill="1" applyBorder="1" applyAlignment="1" applyProtection="1">
      <alignment horizontal="center" vertical="center"/>
      <protection/>
    </xf>
    <xf numFmtId="2" fontId="19" fillId="0" borderId="22" xfId="42" applyNumberFormat="1" applyFont="1" applyBorder="1" applyAlignment="1">
      <alignment horizontal="center" vertical="center"/>
    </xf>
    <xf numFmtId="2" fontId="19" fillId="0" borderId="22" xfId="42" applyNumberFormat="1" applyFont="1" applyFill="1" applyBorder="1" applyAlignment="1">
      <alignment horizontal="center" vertical="center"/>
    </xf>
    <xf numFmtId="2" fontId="19" fillId="0" borderId="22" xfId="42" applyNumberFormat="1" applyFont="1" applyBorder="1" applyAlignment="1">
      <alignment vertical="center"/>
    </xf>
    <xf numFmtId="2" fontId="20" fillId="0" borderId="22" xfId="42" applyNumberFormat="1" applyFont="1" applyBorder="1" applyAlignment="1">
      <alignment horizontal="center" vertical="center"/>
    </xf>
    <xf numFmtId="170" fontId="20" fillId="25" borderId="23" xfId="42" applyFont="1" applyFill="1" applyBorder="1" applyAlignment="1">
      <alignment horizontal="right" vertical="center"/>
    </xf>
    <xf numFmtId="0" fontId="20" fillId="0" borderId="0" xfId="0" applyFont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78" fontId="19" fillId="0" borderId="10" xfId="60" applyNumberFormat="1" applyFont="1" applyFill="1" applyBorder="1" applyAlignment="1">
      <alignment horizontal="center" vertical="center" wrapText="1"/>
      <protection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3" fontId="19" fillId="25" borderId="10" xfId="0" applyNumberFormat="1" applyFont="1" applyFill="1" applyBorder="1" applyAlignment="1">
      <alignment horizontal="center" vertical="center" wrapText="1"/>
    </xf>
    <xf numFmtId="43" fontId="19" fillId="25" borderId="18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4" fontId="19" fillId="0" borderId="10" xfId="0" applyNumberFormat="1" applyFont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2" fontId="19" fillId="0" borderId="10" xfId="59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4" fontId="34" fillId="0" borderId="10" xfId="0" applyNumberFormat="1" applyFont="1" applyFill="1" applyBorder="1" applyAlignment="1">
      <alignment horizontal="right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/>
    </xf>
    <xf numFmtId="4" fontId="34" fillId="0" borderId="18" xfId="0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left" vertical="center" wrapText="1"/>
    </xf>
    <xf numFmtId="0" fontId="19" fillId="0" borderId="10" xfId="59" applyFont="1" applyFill="1" applyBorder="1" applyAlignment="1">
      <alignment horizontal="right" vertical="center" wrapText="1"/>
      <protection/>
    </xf>
    <xf numFmtId="0" fontId="19" fillId="0" borderId="10" xfId="59" applyFont="1" applyFill="1" applyBorder="1" applyAlignment="1">
      <alignment horizontal="center" vertical="center"/>
      <protection/>
    </xf>
    <xf numFmtId="2" fontId="19" fillId="0" borderId="10" xfId="59" applyNumberFormat="1" applyFont="1" applyBorder="1" applyAlignment="1">
      <alignment horizontal="center" vertical="center"/>
      <protection/>
    </xf>
    <xf numFmtId="174" fontId="19" fillId="0" borderId="10" xfId="0" applyNumberFormat="1" applyFont="1" applyFill="1" applyBorder="1" applyAlignment="1">
      <alignment horizontal="center" vertical="center"/>
    </xf>
    <xf numFmtId="2" fontId="19" fillId="0" borderId="10" xfId="58" applyNumberFormat="1" applyFont="1" applyFill="1" applyBorder="1" applyAlignment="1">
      <alignment horizontal="center" vertical="center"/>
      <protection/>
    </xf>
    <xf numFmtId="174" fontId="19" fillId="0" borderId="10" xfId="58" applyNumberFormat="1" applyFont="1" applyBorder="1" applyAlignment="1">
      <alignment horizontal="center" vertical="center"/>
      <protection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8" xfId="58" applyNumberFormat="1" applyFont="1" applyFill="1" applyBorder="1" applyAlignment="1">
      <alignment horizontal="center" vertical="center"/>
      <protection/>
    </xf>
    <xf numFmtId="4" fontId="34" fillId="0" borderId="10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right"/>
    </xf>
    <xf numFmtId="0" fontId="19" fillId="25" borderId="17" xfId="42" applyNumberFormat="1" applyFont="1" applyFill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4" fontId="34" fillId="0" borderId="18" xfId="0" applyNumberFormat="1" applyFont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center" vertical="center"/>
    </xf>
    <xf numFmtId="0" fontId="19" fillId="25" borderId="21" xfId="42" applyNumberFormat="1" applyFont="1" applyFill="1" applyBorder="1" applyAlignment="1">
      <alignment horizontal="center" vertical="center"/>
    </xf>
    <xf numFmtId="49" fontId="19" fillId="25" borderId="22" xfId="0" applyNumberFormat="1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right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center" vertical="center"/>
    </xf>
    <xf numFmtId="0" fontId="19" fillId="0" borderId="19" xfId="42" applyNumberFormat="1" applyFont="1" applyBorder="1" applyAlignment="1">
      <alignment vertical="center" wrapText="1"/>
    </xf>
    <xf numFmtId="0" fontId="19" fillId="0" borderId="20" xfId="42" applyNumberFormat="1" applyFont="1" applyBorder="1" applyAlignment="1">
      <alignment horizontal="center" vertical="center" wrapText="1"/>
    </xf>
    <xf numFmtId="171" fontId="20" fillId="0" borderId="20" xfId="42" applyNumberFormat="1" applyFont="1" applyBorder="1" applyAlignment="1">
      <alignment horizontal="right" vertical="center" wrapText="1"/>
    </xf>
    <xf numFmtId="171" fontId="19" fillId="0" borderId="20" xfId="42" applyNumberFormat="1" applyFont="1" applyBorder="1" applyAlignment="1">
      <alignment horizontal="center" vertical="center" wrapText="1"/>
    </xf>
    <xf numFmtId="171" fontId="19" fillId="0" borderId="20" xfId="42" applyNumberFormat="1" applyFont="1" applyBorder="1" applyAlignment="1">
      <alignment vertical="center" wrapText="1"/>
    </xf>
    <xf numFmtId="171" fontId="19" fillId="0" borderId="20" xfId="42" applyNumberFormat="1" applyFont="1" applyFill="1" applyBorder="1" applyAlignment="1">
      <alignment vertical="center" wrapText="1"/>
    </xf>
    <xf numFmtId="171" fontId="20" fillId="0" borderId="20" xfId="42" applyNumberFormat="1" applyFont="1" applyBorder="1" applyAlignment="1">
      <alignment vertical="center" wrapText="1"/>
    </xf>
    <xf numFmtId="171" fontId="20" fillId="0" borderId="24" xfId="42" applyNumberFormat="1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0" borderId="29" xfId="67" applyFont="1" applyBorder="1" applyAlignment="1">
      <alignment horizontal="right" vertical="center" wrapText="1"/>
      <protection/>
    </xf>
    <xf numFmtId="0" fontId="20" fillId="0" borderId="29" xfId="0" applyFont="1" applyBorder="1" applyAlignment="1">
      <alignment horizontal="center" vertical="center"/>
    </xf>
    <xf numFmtId="2" fontId="19" fillId="0" borderId="29" xfId="42" applyNumberFormat="1" applyFont="1" applyFill="1" applyBorder="1" applyAlignment="1" applyProtection="1">
      <alignment horizontal="center" vertical="center"/>
      <protection/>
    </xf>
    <xf numFmtId="2" fontId="19" fillId="0" borderId="29" xfId="42" applyNumberFormat="1" applyFont="1" applyBorder="1" applyAlignment="1">
      <alignment horizontal="center" vertical="center"/>
    </xf>
    <xf numFmtId="2" fontId="19" fillId="0" borderId="29" xfId="42" applyNumberFormat="1" applyFont="1" applyFill="1" applyBorder="1" applyAlignment="1">
      <alignment horizontal="center" vertical="center"/>
    </xf>
    <xf numFmtId="2" fontId="19" fillId="0" borderId="29" xfId="42" applyNumberFormat="1" applyFont="1" applyBorder="1" applyAlignment="1">
      <alignment vertical="center"/>
    </xf>
    <xf numFmtId="2" fontId="20" fillId="0" borderId="29" xfId="42" applyNumberFormat="1" applyFont="1" applyBorder="1" applyAlignment="1">
      <alignment horizontal="center" vertical="center"/>
    </xf>
    <xf numFmtId="2" fontId="20" fillId="0" borderId="30" xfId="42" applyNumberFormat="1" applyFont="1" applyBorder="1" applyAlignment="1">
      <alignment horizontal="center" vertical="center"/>
    </xf>
    <xf numFmtId="0" fontId="19" fillId="0" borderId="21" xfId="42" applyNumberFormat="1" applyFont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center" vertical="center"/>
    </xf>
    <xf numFmtId="0" fontId="19" fillId="0" borderId="22" xfId="59" applyFont="1" applyFill="1" applyBorder="1" applyAlignment="1">
      <alignment vertical="center" wrapText="1"/>
      <protection/>
    </xf>
    <xf numFmtId="0" fontId="19" fillId="0" borderId="31" xfId="61" applyFont="1" applyFill="1" applyBorder="1" applyAlignment="1">
      <alignment horizontal="center" vertical="center"/>
      <protection/>
    </xf>
    <xf numFmtId="2" fontId="19" fillId="0" borderId="22" xfId="59" applyNumberFormat="1" applyFont="1" applyFill="1" applyBorder="1" applyAlignment="1">
      <alignment horizontal="center" vertical="center"/>
      <protection/>
    </xf>
    <xf numFmtId="174" fontId="19" fillId="0" borderId="21" xfId="0" applyNumberFormat="1" applyFont="1" applyFill="1" applyBorder="1" applyAlignment="1">
      <alignment horizontal="center" vertical="center"/>
    </xf>
    <xf numFmtId="2" fontId="19" fillId="0" borderId="32" xfId="0" applyNumberFormat="1" applyFont="1" applyFill="1" applyBorder="1" applyAlignment="1">
      <alignment horizontal="right" vertical="center"/>
    </xf>
    <xf numFmtId="2" fontId="19" fillId="0" borderId="22" xfId="59" applyNumberFormat="1" applyFont="1" applyFill="1" applyBorder="1" applyAlignment="1">
      <alignment vertical="center"/>
      <protection/>
    </xf>
    <xf numFmtId="2" fontId="19" fillId="0" borderId="23" xfId="59" applyNumberFormat="1" applyFont="1" applyBorder="1" applyAlignment="1">
      <alignment vertical="center"/>
      <protection/>
    </xf>
    <xf numFmtId="174" fontId="19" fillId="0" borderId="33" xfId="58" applyNumberFormat="1" applyFont="1" applyBorder="1" applyAlignment="1">
      <alignment horizontal="center" vertical="center"/>
      <protection/>
    </xf>
    <xf numFmtId="2" fontId="19" fillId="0" borderId="22" xfId="58" applyNumberFormat="1" applyFont="1" applyFill="1" applyBorder="1" applyAlignment="1">
      <alignment horizontal="right" vertical="center"/>
      <protection/>
    </xf>
    <xf numFmtId="2" fontId="19" fillId="0" borderId="22" xfId="0" applyNumberFormat="1" applyFont="1" applyFill="1" applyBorder="1" applyAlignment="1">
      <alignment horizontal="right" vertical="center"/>
    </xf>
    <xf numFmtId="2" fontId="19" fillId="0" borderId="23" xfId="58" applyNumberFormat="1" applyFont="1" applyFill="1" applyBorder="1" applyAlignment="1">
      <alignment vertical="center"/>
      <protection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170" fontId="20" fillId="0" borderId="0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70" fontId="20" fillId="0" borderId="10" xfId="42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19" fillId="0" borderId="10" xfId="0" applyNumberFormat="1" applyFont="1" applyBorder="1" applyAlignment="1">
      <alignment horizontal="center" vertical="center"/>
    </xf>
    <xf numFmtId="4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170" fontId="20" fillId="27" borderId="0" xfId="0" applyNumberFormat="1" applyFont="1" applyFill="1" applyBorder="1" applyAlignment="1">
      <alignment horizontal="center" vertical="center" shrinkToFit="1"/>
    </xf>
    <xf numFmtId="0" fontId="19" fillId="0" borderId="16" xfId="0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textRotation="90" wrapText="1"/>
    </xf>
    <xf numFmtId="0" fontId="19" fillId="0" borderId="36" xfId="0" applyFont="1" applyBorder="1" applyAlignment="1">
      <alignment horizontal="center" vertical="center" textRotation="90" wrapText="1"/>
    </xf>
    <xf numFmtId="0" fontId="19" fillId="0" borderId="37" xfId="0" applyFont="1" applyBorder="1" applyAlignment="1">
      <alignment horizontal="center" vertical="center" textRotation="90" wrapText="1"/>
    </xf>
    <xf numFmtId="0" fontId="19" fillId="0" borderId="25" xfId="0" applyFont="1" applyBorder="1" applyAlignment="1">
      <alignment horizontal="center" vertical="center" textRotation="90" wrapText="1"/>
    </xf>
    <xf numFmtId="0" fontId="19" fillId="0" borderId="3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2" fontId="20" fillId="0" borderId="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. posma tāme" xfId="58"/>
    <cellStyle name="Normal_5.posms 23.11." xfId="59"/>
    <cellStyle name="Normal_Kazino kazino tauers klub" xfId="60"/>
    <cellStyle name="Normal_Tāme 2_1" xfId="61"/>
    <cellStyle name="Normalny_Arkusz1" xfId="62"/>
    <cellStyle name="Note" xfId="63"/>
    <cellStyle name="Output" xfId="64"/>
    <cellStyle name="Parastais_adztame2" xfId="65"/>
    <cellStyle name="Percent" xfId="66"/>
    <cellStyle name="Style 1" xfId="67"/>
    <cellStyle name="Title" xfId="68"/>
    <cellStyle name="Total" xfId="69"/>
    <cellStyle name="Warning Text" xfId="70"/>
    <cellStyle name="Обычный_Aleksandra 15,17" xfId="71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323850</xdr:colOff>
      <xdr:row>14</xdr:row>
      <xdr:rowOff>0</xdr:rowOff>
    </xdr:from>
    <xdr:ext cx="133350" cy="323850"/>
    <xdr:sp fLocksText="0">
      <xdr:nvSpPr>
        <xdr:cNvPr id="1" name="Text Box 115"/>
        <xdr:cNvSpPr txBox="1">
          <a:spLocks noChangeArrowheads="1"/>
        </xdr:cNvSpPr>
      </xdr:nvSpPr>
      <xdr:spPr>
        <a:xfrm>
          <a:off x="6067425" y="2962275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14</xdr:row>
      <xdr:rowOff>0</xdr:rowOff>
    </xdr:from>
    <xdr:ext cx="133350" cy="323850"/>
    <xdr:sp fLocksText="0">
      <xdr:nvSpPr>
        <xdr:cNvPr id="2" name="Text Box 115"/>
        <xdr:cNvSpPr txBox="1">
          <a:spLocks noChangeArrowheads="1"/>
        </xdr:cNvSpPr>
      </xdr:nvSpPr>
      <xdr:spPr>
        <a:xfrm>
          <a:off x="6067425" y="2962275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14</xdr:row>
      <xdr:rowOff>0</xdr:rowOff>
    </xdr:from>
    <xdr:ext cx="133350" cy="323850"/>
    <xdr:sp fLocksText="0">
      <xdr:nvSpPr>
        <xdr:cNvPr id="3" name="Text Box 115"/>
        <xdr:cNvSpPr txBox="1">
          <a:spLocks noChangeArrowheads="1"/>
        </xdr:cNvSpPr>
      </xdr:nvSpPr>
      <xdr:spPr>
        <a:xfrm>
          <a:off x="6067425" y="2962275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14</xdr:row>
      <xdr:rowOff>0</xdr:rowOff>
    </xdr:from>
    <xdr:ext cx="133350" cy="323850"/>
    <xdr:sp fLocksText="0">
      <xdr:nvSpPr>
        <xdr:cNvPr id="4" name="Text Box 115"/>
        <xdr:cNvSpPr txBox="1">
          <a:spLocks noChangeArrowheads="1"/>
        </xdr:cNvSpPr>
      </xdr:nvSpPr>
      <xdr:spPr>
        <a:xfrm>
          <a:off x="6067425" y="2962275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14</xdr:row>
      <xdr:rowOff>0</xdr:rowOff>
    </xdr:from>
    <xdr:ext cx="133350" cy="323850"/>
    <xdr:sp fLocksText="0">
      <xdr:nvSpPr>
        <xdr:cNvPr id="5" name="Text Box 115"/>
        <xdr:cNvSpPr txBox="1">
          <a:spLocks noChangeArrowheads="1"/>
        </xdr:cNvSpPr>
      </xdr:nvSpPr>
      <xdr:spPr>
        <a:xfrm>
          <a:off x="6067425" y="2962275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14</xdr:row>
      <xdr:rowOff>0</xdr:rowOff>
    </xdr:from>
    <xdr:ext cx="133350" cy="323850"/>
    <xdr:sp fLocksText="0">
      <xdr:nvSpPr>
        <xdr:cNvPr id="6" name="Text Box 115"/>
        <xdr:cNvSpPr txBox="1">
          <a:spLocks noChangeArrowheads="1"/>
        </xdr:cNvSpPr>
      </xdr:nvSpPr>
      <xdr:spPr>
        <a:xfrm>
          <a:off x="6067425" y="2962275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4800600" y="2162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323850"/>
    <xdr:sp fLocksText="0">
      <xdr:nvSpPr>
        <xdr:cNvPr id="2" name="Text Box 2"/>
        <xdr:cNvSpPr txBox="1">
          <a:spLocks noChangeArrowheads="1"/>
        </xdr:cNvSpPr>
      </xdr:nvSpPr>
      <xdr:spPr>
        <a:xfrm>
          <a:off x="4800600" y="2162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323850"/>
    <xdr:sp fLocksText="0">
      <xdr:nvSpPr>
        <xdr:cNvPr id="3" name="Text Box 3"/>
        <xdr:cNvSpPr txBox="1">
          <a:spLocks noChangeArrowheads="1"/>
        </xdr:cNvSpPr>
      </xdr:nvSpPr>
      <xdr:spPr>
        <a:xfrm>
          <a:off x="4800600" y="2162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323850"/>
    <xdr:sp fLocksText="0">
      <xdr:nvSpPr>
        <xdr:cNvPr id="4" name="Text Box 4"/>
        <xdr:cNvSpPr txBox="1">
          <a:spLocks noChangeArrowheads="1"/>
        </xdr:cNvSpPr>
      </xdr:nvSpPr>
      <xdr:spPr>
        <a:xfrm>
          <a:off x="4800600" y="2162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371475</xdr:colOff>
      <xdr:row>61</xdr:row>
      <xdr:rowOff>295275</xdr:rowOff>
    </xdr:from>
    <xdr:ext cx="76200" cy="419100"/>
    <xdr:sp fLocksText="0">
      <xdr:nvSpPr>
        <xdr:cNvPr id="5" name="Text Box 1"/>
        <xdr:cNvSpPr txBox="1">
          <a:spLocks noChangeArrowheads="1"/>
        </xdr:cNvSpPr>
      </xdr:nvSpPr>
      <xdr:spPr>
        <a:xfrm>
          <a:off x="8134350" y="10887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419100"/>
    <xdr:sp fLocksText="0">
      <xdr:nvSpPr>
        <xdr:cNvPr id="6" name="Text Box 2"/>
        <xdr:cNvSpPr txBox="1">
          <a:spLocks noChangeArrowheads="1"/>
        </xdr:cNvSpPr>
      </xdr:nvSpPr>
      <xdr:spPr>
        <a:xfrm>
          <a:off x="4800600" y="104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419100"/>
    <xdr:sp fLocksText="0">
      <xdr:nvSpPr>
        <xdr:cNvPr id="7" name="Text Box 3"/>
        <xdr:cNvSpPr txBox="1">
          <a:spLocks noChangeArrowheads="1"/>
        </xdr:cNvSpPr>
      </xdr:nvSpPr>
      <xdr:spPr>
        <a:xfrm>
          <a:off x="4800600" y="104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419100"/>
    <xdr:sp fLocksText="0">
      <xdr:nvSpPr>
        <xdr:cNvPr id="8" name="Text Box 4"/>
        <xdr:cNvSpPr txBox="1">
          <a:spLocks noChangeArrowheads="1"/>
        </xdr:cNvSpPr>
      </xdr:nvSpPr>
      <xdr:spPr>
        <a:xfrm>
          <a:off x="4800600" y="104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419100"/>
    <xdr:sp fLocksText="0">
      <xdr:nvSpPr>
        <xdr:cNvPr id="9" name="Text Box 1"/>
        <xdr:cNvSpPr txBox="1">
          <a:spLocks noChangeArrowheads="1"/>
        </xdr:cNvSpPr>
      </xdr:nvSpPr>
      <xdr:spPr>
        <a:xfrm>
          <a:off x="4800600" y="104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419100"/>
    <xdr:sp fLocksText="0">
      <xdr:nvSpPr>
        <xdr:cNvPr id="10" name="Text Box 2"/>
        <xdr:cNvSpPr txBox="1">
          <a:spLocks noChangeArrowheads="1"/>
        </xdr:cNvSpPr>
      </xdr:nvSpPr>
      <xdr:spPr>
        <a:xfrm>
          <a:off x="4800600" y="104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419100"/>
    <xdr:sp fLocksText="0">
      <xdr:nvSpPr>
        <xdr:cNvPr id="11" name="Text Box 3"/>
        <xdr:cNvSpPr txBox="1">
          <a:spLocks noChangeArrowheads="1"/>
        </xdr:cNvSpPr>
      </xdr:nvSpPr>
      <xdr:spPr>
        <a:xfrm>
          <a:off x="4800600" y="104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419100"/>
    <xdr:sp fLocksText="0">
      <xdr:nvSpPr>
        <xdr:cNvPr id="12" name="Text Box 4"/>
        <xdr:cNvSpPr txBox="1">
          <a:spLocks noChangeArrowheads="1"/>
        </xdr:cNvSpPr>
      </xdr:nvSpPr>
      <xdr:spPr>
        <a:xfrm>
          <a:off x="4800600" y="10429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3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4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5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6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7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8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9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20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21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22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23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24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25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26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27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28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29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30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31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32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33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34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35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36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37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38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39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40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41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42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43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44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45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46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47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48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49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50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51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52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53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54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55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56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57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58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59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60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61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62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63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64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65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66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67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68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69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70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71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72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73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74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75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76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77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78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79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80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81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82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83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84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85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86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87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88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89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90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91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92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93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94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95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96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97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98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99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00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01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02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03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04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05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06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07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08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09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10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11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12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13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14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15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16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17" name="Text Box 1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18" name="Text Box 2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19" name="Text Box 3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76200" cy="323850"/>
    <xdr:sp fLocksText="0">
      <xdr:nvSpPr>
        <xdr:cNvPr id="120" name="Text Box 4"/>
        <xdr:cNvSpPr txBox="1">
          <a:spLocks noChangeArrowheads="1"/>
        </xdr:cNvSpPr>
      </xdr:nvSpPr>
      <xdr:spPr>
        <a:xfrm>
          <a:off x="4800600" y="10429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5.7109375" style="4" customWidth="1"/>
    <col min="2" max="2" width="7.421875" style="4" bestFit="1" customWidth="1"/>
    <col min="3" max="3" width="50.7109375" style="4" customWidth="1"/>
    <col min="4" max="4" width="6.28125" style="4" customWidth="1"/>
    <col min="5" max="5" width="7.7109375" style="4" customWidth="1"/>
    <col min="6" max="6" width="8.7109375" style="4" customWidth="1"/>
    <col min="7" max="7" width="7.7109375" style="4" customWidth="1"/>
    <col min="8" max="8" width="8.7109375" style="4" customWidth="1"/>
    <col min="9" max="9" width="16.00390625" style="4" customWidth="1"/>
    <col min="10" max="10" width="11.421875" style="4" customWidth="1"/>
    <col min="11" max="16384" width="9.140625" style="4" customWidth="1"/>
  </cols>
  <sheetData>
    <row r="1" spans="6:9" ht="12.75">
      <c r="F1" s="13"/>
      <c r="G1" s="13"/>
      <c r="H1" s="13"/>
      <c r="I1" s="13"/>
    </row>
    <row r="2" spans="1:10" ht="12.75">
      <c r="A2" s="15"/>
      <c r="B2" s="24"/>
      <c r="C2" s="17"/>
      <c r="D2" s="203" t="s">
        <v>13</v>
      </c>
      <c r="E2" s="203"/>
      <c r="F2" s="203"/>
      <c r="G2" s="203"/>
      <c r="H2" s="203"/>
      <c r="I2" s="203"/>
      <c r="J2" s="203"/>
    </row>
    <row r="3" spans="1:10" ht="12.75">
      <c r="A3" s="15"/>
      <c r="B3" s="24"/>
      <c r="C3" s="17"/>
      <c r="D3" s="25"/>
      <c r="E3" s="25"/>
      <c r="F3" s="25"/>
      <c r="G3" s="25"/>
      <c r="H3" s="25"/>
      <c r="I3" s="25"/>
      <c r="J3" s="25"/>
    </row>
    <row r="4" spans="1:13" ht="12.75" customHeight="1">
      <c r="A4" s="197" t="s">
        <v>24</v>
      </c>
      <c r="B4" s="197"/>
      <c r="C4" s="197"/>
      <c r="D4" s="201" t="s">
        <v>54</v>
      </c>
      <c r="E4" s="202"/>
      <c r="F4" s="202"/>
      <c r="G4" s="202"/>
      <c r="H4" s="202"/>
      <c r="I4" s="202"/>
      <c r="J4" s="202"/>
      <c r="K4" s="202"/>
      <c r="L4" s="202"/>
      <c r="M4" s="202"/>
    </row>
    <row r="5" spans="1:13" ht="12.75" customHeight="1">
      <c r="A5" s="197" t="s">
        <v>14</v>
      </c>
      <c r="B5" s="197"/>
      <c r="C5" s="197"/>
      <c r="D5" s="202" t="s">
        <v>56</v>
      </c>
      <c r="E5" s="202"/>
      <c r="F5" s="202"/>
      <c r="G5" s="202"/>
      <c r="H5" s="202"/>
      <c r="I5" s="202"/>
      <c r="J5" s="202"/>
      <c r="K5" s="202"/>
      <c r="L5" s="202"/>
      <c r="M5" s="202"/>
    </row>
    <row r="6" spans="1:10" ht="12.75">
      <c r="A6" s="197"/>
      <c r="B6" s="197"/>
      <c r="C6" s="197"/>
      <c r="D6" s="196"/>
      <c r="E6" s="196"/>
      <c r="F6" s="196"/>
      <c r="G6" s="196"/>
      <c r="H6" s="196"/>
      <c r="I6" s="196"/>
      <c r="J6" s="196"/>
    </row>
    <row r="7" spans="1:10" ht="12.75">
      <c r="A7" s="200"/>
      <c r="B7" s="198"/>
      <c r="C7" s="198"/>
      <c r="D7" s="27"/>
      <c r="E7" s="198" t="s">
        <v>8</v>
      </c>
      <c r="F7" s="198"/>
      <c r="G7" s="198"/>
      <c r="H7" s="199">
        <f>D14</f>
        <v>0</v>
      </c>
      <c r="I7" s="199"/>
      <c r="J7" s="18" t="s">
        <v>33</v>
      </c>
    </row>
    <row r="8" spans="1:10" ht="12.75">
      <c r="A8" s="20"/>
      <c r="B8" s="20"/>
      <c r="C8" s="20"/>
      <c r="D8" s="27"/>
      <c r="E8" s="207"/>
      <c r="F8" s="207"/>
      <c r="G8" s="207"/>
      <c r="H8" s="207"/>
      <c r="I8" s="207"/>
      <c r="J8" s="207"/>
    </row>
    <row r="9" ht="12.75">
      <c r="B9" s="13"/>
    </row>
    <row r="10" spans="2:10" ht="12.75">
      <c r="B10" s="2" t="s">
        <v>29</v>
      </c>
      <c r="C10" s="1" t="s">
        <v>24</v>
      </c>
      <c r="D10" s="205" t="s">
        <v>43</v>
      </c>
      <c r="E10" s="205"/>
      <c r="F10" s="205"/>
      <c r="G10" s="205"/>
      <c r="H10" s="205"/>
      <c r="I10" s="205"/>
      <c r="J10" s="59"/>
    </row>
    <row r="11" spans="2:12" ht="12.75" customHeight="1">
      <c r="B11" s="2">
        <v>1</v>
      </c>
      <c r="C11" s="118" t="s">
        <v>55</v>
      </c>
      <c r="D11" s="206"/>
      <c r="E11" s="206"/>
      <c r="F11" s="206"/>
      <c r="G11" s="206"/>
      <c r="H11" s="206"/>
      <c r="I11" s="206"/>
      <c r="J11" s="22"/>
      <c r="K11" s="22"/>
      <c r="L11" s="22"/>
    </row>
    <row r="12" spans="2:10" ht="12.75">
      <c r="B12" s="2"/>
      <c r="C12" s="28" t="s">
        <v>10</v>
      </c>
      <c r="D12" s="204">
        <f>SUM('Kopsavilkuma aprēķini'!D17*1)</f>
        <v>0</v>
      </c>
      <c r="E12" s="204"/>
      <c r="F12" s="204"/>
      <c r="G12" s="204"/>
      <c r="H12" s="204"/>
      <c r="I12" s="204"/>
      <c r="J12" s="60"/>
    </row>
    <row r="13" spans="2:10" ht="12.75">
      <c r="B13" s="2"/>
      <c r="C13" s="28" t="s">
        <v>27</v>
      </c>
      <c r="D13" s="208">
        <f>SUM(D12*21%)</f>
        <v>0</v>
      </c>
      <c r="E13" s="205"/>
      <c r="F13" s="205"/>
      <c r="G13" s="205"/>
      <c r="H13" s="205"/>
      <c r="I13" s="205"/>
      <c r="J13" s="60"/>
    </row>
    <row r="14" spans="2:10" ht="12.75">
      <c r="B14" s="2"/>
      <c r="C14" s="28" t="s">
        <v>12</v>
      </c>
      <c r="D14" s="209">
        <f>SUM(D12:I13)</f>
        <v>0</v>
      </c>
      <c r="E14" s="210"/>
      <c r="F14" s="210"/>
      <c r="G14" s="210"/>
      <c r="H14" s="210"/>
      <c r="I14" s="210"/>
      <c r="J14" s="60"/>
    </row>
    <row r="15" spans="2:3" ht="12.75">
      <c r="B15" s="13"/>
      <c r="C15" s="13"/>
    </row>
    <row r="16" spans="2:10" ht="25.5" customHeight="1">
      <c r="B16" s="211"/>
      <c r="C16" s="212"/>
      <c r="D16" s="212"/>
      <c r="E16" s="212"/>
      <c r="F16" s="212"/>
      <c r="G16" s="212"/>
      <c r="H16" s="212"/>
      <c r="I16" s="212"/>
      <c r="J16" s="212"/>
    </row>
    <row r="17" spans="2:3" ht="12.75">
      <c r="B17" s="13"/>
      <c r="C17" s="13"/>
    </row>
    <row r="18" spans="3:9" ht="12.75">
      <c r="C18" s="21"/>
      <c r="E18" s="198"/>
      <c r="F18" s="198"/>
      <c r="I18" s="20"/>
    </row>
    <row r="19" ht="12.75">
      <c r="C19" s="20"/>
    </row>
    <row r="20" ht="12.75">
      <c r="C20" s="20"/>
    </row>
    <row r="21" spans="3:9" ht="12.75">
      <c r="C21" s="20"/>
      <c r="G21" s="207"/>
      <c r="H21" s="207"/>
      <c r="I21" s="207"/>
    </row>
    <row r="22" spans="3:9" ht="12.75">
      <c r="C22" s="20"/>
      <c r="I22" s="20"/>
    </row>
  </sheetData>
  <sheetProtection/>
  <mergeCells count="19">
    <mergeCell ref="D2:J2"/>
    <mergeCell ref="D12:I12"/>
    <mergeCell ref="D10:I10"/>
    <mergeCell ref="D11:I11"/>
    <mergeCell ref="E8:J8"/>
    <mergeCell ref="G21:I21"/>
    <mergeCell ref="E18:F18"/>
    <mergeCell ref="D13:I13"/>
    <mergeCell ref="D14:I14"/>
    <mergeCell ref="B16:J16"/>
    <mergeCell ref="D6:J6"/>
    <mergeCell ref="A4:C4"/>
    <mergeCell ref="A5:C5"/>
    <mergeCell ref="E7:G7"/>
    <mergeCell ref="H7:I7"/>
    <mergeCell ref="A7:C7"/>
    <mergeCell ref="A6:C6"/>
    <mergeCell ref="D4:M4"/>
    <mergeCell ref="D5:M5"/>
  </mergeCells>
  <printOptions/>
  <pageMargins left="0.8267716535433072" right="0.4330708661417323" top="1.5748031496062993" bottom="0.2362204724409449" header="1.3385826771653544" footer="0.07874015748031496"/>
  <pageSetup horizontalDpi="2400" verticalDpi="2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F8" sqref="F8:H8"/>
    </sheetView>
  </sheetViews>
  <sheetFormatPr defaultColWidth="9.140625" defaultRowHeight="12.75"/>
  <cols>
    <col min="1" max="1" width="6.7109375" style="4" customWidth="1"/>
    <col min="2" max="2" width="12.7109375" style="4" customWidth="1"/>
    <col min="3" max="3" width="52.7109375" style="4" customWidth="1"/>
    <col min="4" max="4" width="16.7109375" style="4" customWidth="1"/>
    <col min="5" max="8" width="12.7109375" style="4" customWidth="1"/>
    <col min="9" max="16384" width="9.140625" style="4" customWidth="1"/>
  </cols>
  <sheetData>
    <row r="1" spans="1:8" ht="12.75" customHeight="1">
      <c r="A1" s="15"/>
      <c r="B1" s="24"/>
      <c r="C1" s="216" t="s">
        <v>30</v>
      </c>
      <c r="D1" s="216"/>
      <c r="E1" s="216"/>
      <c r="F1" s="216"/>
      <c r="G1" s="216"/>
      <c r="H1" s="29"/>
    </row>
    <row r="2" spans="1:8" ht="12.75" customHeight="1">
      <c r="A2" s="15"/>
      <c r="B2" s="24"/>
      <c r="C2" s="131"/>
      <c r="D2" s="131"/>
      <c r="E2" s="131"/>
      <c r="F2" s="131"/>
      <c r="G2" s="131"/>
      <c r="H2" s="29"/>
    </row>
    <row r="3" spans="1:13" ht="12.75" customHeight="1">
      <c r="A3" s="22"/>
      <c r="B3" s="22"/>
      <c r="C3" s="18" t="s">
        <v>6</v>
      </c>
      <c r="D3" s="201" t="s">
        <v>54</v>
      </c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2.75" customHeight="1">
      <c r="A4" s="19"/>
      <c r="B4" s="19"/>
      <c r="C4" s="18" t="s">
        <v>14</v>
      </c>
      <c r="D4" s="202" t="s">
        <v>56</v>
      </c>
      <c r="E4" s="202"/>
      <c r="F4" s="202"/>
      <c r="G4" s="202"/>
      <c r="H4" s="202"/>
      <c r="I4" s="202"/>
      <c r="J4" s="202"/>
      <c r="K4" s="202"/>
      <c r="L4" s="202"/>
      <c r="M4" s="202"/>
    </row>
    <row r="5" spans="1:8" ht="12.75" customHeight="1">
      <c r="A5" s="22"/>
      <c r="B5" s="22"/>
      <c r="C5" s="18"/>
      <c r="D5" s="196"/>
      <c r="E5" s="196"/>
      <c r="F5" s="196"/>
      <c r="G5" s="196"/>
      <c r="H5" s="196"/>
    </row>
    <row r="6" spans="1:8" ht="12.75">
      <c r="A6" s="30"/>
      <c r="B6" s="30"/>
      <c r="C6" s="30"/>
      <c r="D6" s="31" t="s">
        <v>15</v>
      </c>
      <c r="E6" s="31"/>
      <c r="F6" s="37">
        <f>D17</f>
        <v>0</v>
      </c>
      <c r="G6" s="32" t="s">
        <v>33</v>
      </c>
      <c r="H6" s="26"/>
    </row>
    <row r="7" spans="1:8" ht="12.75" customHeight="1">
      <c r="A7" s="15"/>
      <c r="B7" s="24"/>
      <c r="C7" s="15"/>
      <c r="D7" s="217" t="s">
        <v>16</v>
      </c>
      <c r="E7" s="217"/>
      <c r="F7" s="38">
        <f>H13</f>
        <v>0</v>
      </c>
      <c r="G7" s="26" t="s">
        <v>17</v>
      </c>
      <c r="H7" s="33"/>
    </row>
    <row r="8" spans="1:8" ht="12.75">
      <c r="A8" s="15"/>
      <c r="B8" s="24"/>
      <c r="C8" s="15"/>
      <c r="D8" s="29"/>
      <c r="E8" s="29"/>
      <c r="F8" s="217"/>
      <c r="G8" s="217"/>
      <c r="H8" s="217"/>
    </row>
    <row r="9" spans="1:8" ht="12.75">
      <c r="A9" s="213"/>
      <c r="B9" s="214" t="s">
        <v>18</v>
      </c>
      <c r="C9" s="215" t="s">
        <v>19</v>
      </c>
      <c r="D9" s="215" t="s">
        <v>40</v>
      </c>
      <c r="E9" s="205" t="s">
        <v>20</v>
      </c>
      <c r="F9" s="205"/>
      <c r="G9" s="205"/>
      <c r="H9" s="23"/>
    </row>
    <row r="10" spans="1:8" ht="25.5">
      <c r="A10" s="213"/>
      <c r="B10" s="214"/>
      <c r="C10" s="215"/>
      <c r="D10" s="205"/>
      <c r="E10" s="2" t="s">
        <v>32</v>
      </c>
      <c r="F10" s="2" t="s">
        <v>41</v>
      </c>
      <c r="G10" s="2" t="s">
        <v>42</v>
      </c>
      <c r="H10" s="2" t="s">
        <v>21</v>
      </c>
    </row>
    <row r="11" spans="1:8" ht="12.75">
      <c r="A11" s="45"/>
      <c r="B11" s="43">
        <v>1</v>
      </c>
      <c r="C11" s="8" t="s">
        <v>47</v>
      </c>
      <c r="D11" s="5">
        <f>SUM('01'!P17*1)</f>
        <v>0</v>
      </c>
      <c r="E11" s="3">
        <f>SUM('01'!M15*1)</f>
        <v>0</v>
      </c>
      <c r="F11" s="3"/>
      <c r="G11" s="3">
        <f>SUM('01'!O15*1)</f>
        <v>0</v>
      </c>
      <c r="H11" s="3">
        <f>SUM('01'!L15*1)</f>
        <v>0</v>
      </c>
    </row>
    <row r="12" spans="1:8" ht="12.75">
      <c r="A12" s="45"/>
      <c r="B12" s="69">
        <v>2</v>
      </c>
      <c r="C12" s="8" t="s">
        <v>55</v>
      </c>
      <c r="D12" s="5">
        <f>SUM('02'!P63*1)</f>
        <v>0</v>
      </c>
      <c r="E12" s="3">
        <f>SUM('02'!M63*1)</f>
        <v>0</v>
      </c>
      <c r="F12" s="3">
        <f>SUM('02'!N63*1)</f>
        <v>0</v>
      </c>
      <c r="G12" s="3">
        <f>SUM('02'!O63*1)</f>
        <v>0</v>
      </c>
      <c r="H12" s="3">
        <f>'02'!L61*1</f>
        <v>0</v>
      </c>
    </row>
    <row r="13" spans="1:8" ht="12.75">
      <c r="A13" s="46"/>
      <c r="B13" s="44"/>
      <c r="C13" s="28" t="s">
        <v>11</v>
      </c>
      <c r="D13" s="41">
        <f>SUM(D11:D12)</f>
        <v>0</v>
      </c>
      <c r="E13" s="41">
        <f>SUM(E11:E12)</f>
        <v>0</v>
      </c>
      <c r="F13" s="41">
        <f>SUM(F12:F12)</f>
        <v>0</v>
      </c>
      <c r="G13" s="41">
        <f>SUM(G11:G12)</f>
        <v>0</v>
      </c>
      <c r="H13" s="41">
        <f>SUM(H11:H12)</f>
        <v>0</v>
      </c>
    </row>
    <row r="14" spans="2:8" ht="12.75">
      <c r="B14" s="34"/>
      <c r="C14" s="28" t="s">
        <v>114</v>
      </c>
      <c r="D14" s="5">
        <f>SUM(D13*5%)</f>
        <v>0</v>
      </c>
      <c r="E14" s="35"/>
      <c r="F14" s="36"/>
      <c r="G14" s="36"/>
      <c r="H14" s="36"/>
    </row>
    <row r="15" spans="2:8" ht="12.75">
      <c r="B15" s="34"/>
      <c r="C15" s="28" t="s">
        <v>115</v>
      </c>
      <c r="D15" s="5">
        <f>SUM(D13*8%)</f>
        <v>0</v>
      </c>
      <c r="E15" s="35"/>
      <c r="F15" s="36"/>
      <c r="G15" s="36"/>
      <c r="H15" s="36"/>
    </row>
    <row r="16" spans="2:8" ht="12.75">
      <c r="B16" s="34"/>
      <c r="C16" s="28" t="s">
        <v>39</v>
      </c>
      <c r="D16" s="5">
        <f>SUM(E13*23.59%)</f>
        <v>0</v>
      </c>
      <c r="E16" s="35"/>
      <c r="F16" s="36"/>
      <c r="G16" s="36"/>
      <c r="H16" s="36"/>
    </row>
    <row r="17" spans="2:8" ht="12.75">
      <c r="B17" s="34"/>
      <c r="C17" s="28" t="s">
        <v>11</v>
      </c>
      <c r="D17" s="42">
        <f>SUM(D13:D16)</f>
        <v>0</v>
      </c>
      <c r="E17" s="35"/>
      <c r="F17" s="36"/>
      <c r="G17" s="36"/>
      <c r="H17" s="36"/>
    </row>
    <row r="18" spans="2:8" ht="12.75">
      <c r="B18" s="34"/>
      <c r="C18" s="39"/>
      <c r="D18" s="40"/>
      <c r="E18" s="35"/>
      <c r="F18" s="36"/>
      <c r="G18" s="36"/>
      <c r="H18" s="36"/>
    </row>
    <row r="19" spans="2:8" ht="25.5" customHeight="1">
      <c r="B19" s="218"/>
      <c r="C19" s="218"/>
      <c r="D19" s="218"/>
      <c r="E19" s="218"/>
      <c r="F19" s="218"/>
      <c r="G19" s="218"/>
      <c r="H19" s="218"/>
    </row>
    <row r="20" spans="2:8" ht="12.75">
      <c r="B20" s="34"/>
      <c r="C20" s="39"/>
      <c r="D20" s="40"/>
      <c r="E20" s="35"/>
      <c r="F20" s="36"/>
      <c r="G20" s="36"/>
      <c r="H20" s="36"/>
    </row>
    <row r="21" spans="2:3" ht="12.75">
      <c r="B21" s="34"/>
      <c r="C21" s="13"/>
    </row>
    <row r="22" spans="3:9" ht="12.75">
      <c r="C22" s="21"/>
      <c r="E22" s="20"/>
      <c r="G22" s="20"/>
      <c r="H22" s="20"/>
      <c r="I22" s="20"/>
    </row>
    <row r="23" ht="12.75">
      <c r="C23" s="20"/>
    </row>
    <row r="24" spans="3:7" ht="12.75">
      <c r="C24" s="20"/>
      <c r="E24" s="207"/>
      <c r="F24" s="207"/>
      <c r="G24" s="207"/>
    </row>
    <row r="25" spans="3:7" ht="12.75">
      <c r="C25" s="20"/>
      <c r="F25" s="207"/>
      <c r="G25" s="207"/>
    </row>
  </sheetData>
  <sheetProtection/>
  <mergeCells count="14">
    <mergeCell ref="F25:G25"/>
    <mergeCell ref="D5:H5"/>
    <mergeCell ref="F8:H8"/>
    <mergeCell ref="D7:E7"/>
    <mergeCell ref="E24:G24"/>
    <mergeCell ref="B19:H19"/>
    <mergeCell ref="A9:A10"/>
    <mergeCell ref="B9:B10"/>
    <mergeCell ref="C9:C10"/>
    <mergeCell ref="E9:G9"/>
    <mergeCell ref="D9:D10"/>
    <mergeCell ref="C1:G1"/>
    <mergeCell ref="D3:M3"/>
    <mergeCell ref="D4:M4"/>
  </mergeCells>
  <printOptions/>
  <pageMargins left="0.8267716535433072" right="0.1968503937007874" top="0.8661417322834646" bottom="0.15748031496062992" header="0.5511811023622047" footer="0.07874015748031496"/>
  <pageSetup horizontalDpi="2400" verticalDpi="24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5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62.7109375" style="0" customWidth="1"/>
    <col min="4" max="4" width="6.140625" style="0" customWidth="1"/>
    <col min="5" max="5" width="6.7109375" style="0" customWidth="1"/>
    <col min="6" max="6" width="6.57421875" style="0" customWidth="1"/>
    <col min="7" max="7" width="9.8515625" style="0" customWidth="1"/>
    <col min="8" max="8" width="6.574218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7.7109375" style="0" customWidth="1"/>
    <col min="13" max="13" width="8.7109375" style="0" customWidth="1"/>
    <col min="14" max="15" width="6.7109375" style="0" customWidth="1"/>
    <col min="16" max="16" width="10.28125" style="0" bestFit="1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17"/>
      <c r="J1" s="4"/>
      <c r="K1" s="4"/>
      <c r="L1" s="4"/>
      <c r="M1" s="4"/>
      <c r="N1" s="4"/>
      <c r="O1" s="4"/>
      <c r="P1" s="4"/>
    </row>
    <row r="2" spans="1:16" ht="12.75">
      <c r="A2" s="4"/>
      <c r="B2" s="4"/>
      <c r="C2" s="4"/>
      <c r="D2" s="212" t="s">
        <v>48</v>
      </c>
      <c r="E2" s="212"/>
      <c r="F2" s="212"/>
      <c r="G2" s="212"/>
      <c r="H2" s="212"/>
      <c r="I2" s="212"/>
      <c r="J2" s="212"/>
      <c r="K2" s="212"/>
      <c r="L2" s="212"/>
      <c r="M2" s="212"/>
      <c r="N2" s="4"/>
      <c r="O2" s="4"/>
      <c r="P2" s="4"/>
    </row>
    <row r="3" spans="1:16" ht="12.75">
      <c r="A3" s="4"/>
      <c r="B3" s="4"/>
      <c r="C3" s="4"/>
      <c r="D3" s="18"/>
      <c r="E3" s="18"/>
      <c r="F3" s="18"/>
      <c r="G3" s="18"/>
      <c r="H3" s="18"/>
      <c r="I3" s="32"/>
      <c r="J3" s="18"/>
      <c r="K3" s="18"/>
      <c r="L3" s="18"/>
      <c r="M3" s="18"/>
      <c r="N3" s="4"/>
      <c r="O3" s="4"/>
      <c r="P3" s="4"/>
    </row>
    <row r="4" spans="1:16" ht="12.75" customHeight="1">
      <c r="A4" s="219" t="s">
        <v>6</v>
      </c>
      <c r="B4" s="219"/>
      <c r="C4" s="219"/>
      <c r="D4" s="201" t="s">
        <v>54</v>
      </c>
      <c r="E4" s="202"/>
      <c r="F4" s="202"/>
      <c r="G4" s="202"/>
      <c r="H4" s="202"/>
      <c r="I4" s="202"/>
      <c r="J4" s="202"/>
      <c r="K4" s="202"/>
      <c r="L4" s="202"/>
      <c r="M4" s="202"/>
      <c r="N4" s="4"/>
      <c r="O4" s="4"/>
      <c r="P4" s="4"/>
    </row>
    <row r="5" spans="1:16" ht="12.75" customHeight="1">
      <c r="A5" s="219" t="s">
        <v>7</v>
      </c>
      <c r="B5" s="219"/>
      <c r="C5" s="219"/>
      <c r="D5" s="202" t="s">
        <v>56</v>
      </c>
      <c r="E5" s="202"/>
      <c r="F5" s="202"/>
      <c r="G5" s="202"/>
      <c r="H5" s="202"/>
      <c r="I5" s="202"/>
      <c r="J5" s="202"/>
      <c r="K5" s="202"/>
      <c r="L5" s="202"/>
      <c r="M5" s="202"/>
      <c r="N5" s="4"/>
      <c r="O5" s="4"/>
      <c r="P5" s="4"/>
    </row>
    <row r="6" spans="1:16" ht="12.75">
      <c r="A6" s="219"/>
      <c r="B6" s="219"/>
      <c r="C6" s="219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4"/>
      <c r="O6" s="4"/>
      <c r="P6" s="4"/>
    </row>
    <row r="7" spans="1:16" ht="12.75">
      <c r="A7" s="207"/>
      <c r="B7" s="207"/>
      <c r="C7" s="207"/>
      <c r="D7" s="207"/>
      <c r="E7" s="207"/>
      <c r="F7" s="207"/>
      <c r="G7" s="18"/>
      <c r="H7" s="18"/>
      <c r="I7" s="198" t="s">
        <v>8</v>
      </c>
      <c r="J7" s="198"/>
      <c r="K7" s="198"/>
      <c r="L7" s="220">
        <f>P17</f>
        <v>0</v>
      </c>
      <c r="M7" s="220"/>
      <c r="N7" s="18" t="s">
        <v>33</v>
      </c>
      <c r="O7" s="4"/>
      <c r="P7" s="4"/>
    </row>
    <row r="8" spans="1:16" ht="13.5" thickBot="1">
      <c r="A8" s="19"/>
      <c r="B8" s="19"/>
      <c r="C8" s="19"/>
      <c r="D8" s="18"/>
      <c r="E8" s="18"/>
      <c r="F8" s="18"/>
      <c r="G8" s="18"/>
      <c r="H8" s="18"/>
      <c r="I8" s="57"/>
      <c r="J8" s="221"/>
      <c r="K8" s="221"/>
      <c r="L8" s="222"/>
      <c r="M8" s="222"/>
      <c r="N8" s="57"/>
      <c r="O8" s="4"/>
      <c r="P8" s="4"/>
    </row>
    <row r="9" spans="1:16" ht="12.75">
      <c r="A9" s="223" t="s">
        <v>0</v>
      </c>
      <c r="B9" s="225" t="s">
        <v>1</v>
      </c>
      <c r="C9" s="227" t="s">
        <v>2</v>
      </c>
      <c r="D9" s="225" t="s">
        <v>3</v>
      </c>
      <c r="E9" s="225" t="s">
        <v>4</v>
      </c>
      <c r="F9" s="227" t="s">
        <v>9</v>
      </c>
      <c r="G9" s="227"/>
      <c r="H9" s="227"/>
      <c r="I9" s="227"/>
      <c r="J9" s="227"/>
      <c r="K9" s="227"/>
      <c r="L9" s="227" t="s">
        <v>5</v>
      </c>
      <c r="M9" s="227"/>
      <c r="N9" s="227"/>
      <c r="O9" s="227"/>
      <c r="P9" s="231"/>
    </row>
    <row r="10" spans="1:16" ht="51" thickBot="1">
      <c r="A10" s="224"/>
      <c r="B10" s="226"/>
      <c r="C10" s="228"/>
      <c r="D10" s="226"/>
      <c r="E10" s="226"/>
      <c r="F10" s="98" t="s">
        <v>25</v>
      </c>
      <c r="G10" s="98" t="s">
        <v>38</v>
      </c>
      <c r="H10" s="98" t="s">
        <v>32</v>
      </c>
      <c r="I10" s="99" t="s">
        <v>34</v>
      </c>
      <c r="J10" s="98" t="s">
        <v>35</v>
      </c>
      <c r="K10" s="98" t="s">
        <v>36</v>
      </c>
      <c r="L10" s="100" t="s">
        <v>26</v>
      </c>
      <c r="M10" s="101" t="s">
        <v>32</v>
      </c>
      <c r="N10" s="99" t="s">
        <v>34</v>
      </c>
      <c r="O10" s="98" t="s">
        <v>35</v>
      </c>
      <c r="P10" s="102" t="s">
        <v>37</v>
      </c>
    </row>
    <row r="11" spans="1:16" ht="12.75">
      <c r="A11" s="79"/>
      <c r="B11" s="80" t="s">
        <v>45</v>
      </c>
      <c r="C11" s="90" t="s">
        <v>47</v>
      </c>
      <c r="D11" s="103"/>
      <c r="E11" s="81"/>
      <c r="F11" s="104"/>
      <c r="G11" s="105"/>
      <c r="H11" s="105"/>
      <c r="I11" s="105"/>
      <c r="J11" s="81"/>
      <c r="K11" s="81"/>
      <c r="L11" s="81"/>
      <c r="M11" s="81"/>
      <c r="N11" s="81"/>
      <c r="O11" s="81"/>
      <c r="P11" s="106"/>
    </row>
    <row r="12" spans="1:17" ht="12.75">
      <c r="A12" s="76">
        <v>1</v>
      </c>
      <c r="B12" s="52" t="s">
        <v>23</v>
      </c>
      <c r="C12" s="7" t="s">
        <v>57</v>
      </c>
      <c r="D12" s="75" t="s">
        <v>49</v>
      </c>
      <c r="E12" s="48">
        <v>1</v>
      </c>
      <c r="F12" s="47"/>
      <c r="G12" s="47"/>
      <c r="H12" s="50"/>
      <c r="I12" s="6"/>
      <c r="J12" s="48"/>
      <c r="K12" s="48"/>
      <c r="L12" s="48"/>
      <c r="M12" s="48"/>
      <c r="N12" s="48"/>
      <c r="O12" s="48"/>
      <c r="P12" s="77"/>
      <c r="Q12" s="53"/>
    </row>
    <row r="13" spans="1:17" ht="25.5">
      <c r="A13" s="76">
        <v>2</v>
      </c>
      <c r="B13" s="52" t="s">
        <v>23</v>
      </c>
      <c r="C13" s="7" t="s">
        <v>58</v>
      </c>
      <c r="D13" s="75" t="s">
        <v>31</v>
      </c>
      <c r="E13" s="48">
        <v>15.2</v>
      </c>
      <c r="F13" s="47"/>
      <c r="G13" s="47"/>
      <c r="H13" s="50"/>
      <c r="I13" s="6"/>
      <c r="J13" s="48"/>
      <c r="K13" s="48"/>
      <c r="L13" s="48"/>
      <c r="M13" s="48"/>
      <c r="N13" s="48"/>
      <c r="O13" s="48"/>
      <c r="P13" s="77"/>
      <c r="Q13" s="53"/>
    </row>
    <row r="14" spans="1:17" ht="15.75" thickBot="1">
      <c r="A14" s="183">
        <v>3</v>
      </c>
      <c r="B14" s="184" t="s">
        <v>23</v>
      </c>
      <c r="C14" s="185" t="s">
        <v>61</v>
      </c>
      <c r="D14" s="186" t="s">
        <v>59</v>
      </c>
      <c r="E14" s="187">
        <v>3.5</v>
      </c>
      <c r="F14" s="188"/>
      <c r="G14" s="189"/>
      <c r="H14" s="190"/>
      <c r="I14" s="190"/>
      <c r="J14" s="190"/>
      <c r="K14" s="191"/>
      <c r="L14" s="192"/>
      <c r="M14" s="193"/>
      <c r="N14" s="194"/>
      <c r="O14" s="193"/>
      <c r="P14" s="195"/>
      <c r="Q14" s="53"/>
    </row>
    <row r="15" spans="1:16" ht="12.75">
      <c r="A15" s="173"/>
      <c r="B15" s="174"/>
      <c r="C15" s="175" t="s">
        <v>11</v>
      </c>
      <c r="D15" s="176"/>
      <c r="E15" s="177"/>
      <c r="F15" s="178"/>
      <c r="G15" s="178"/>
      <c r="H15" s="178"/>
      <c r="I15" s="179"/>
      <c r="J15" s="180"/>
      <c r="K15" s="178"/>
      <c r="L15" s="181">
        <f>SUM(L12:L14)</f>
        <v>0</v>
      </c>
      <c r="M15" s="181">
        <f>SUM(M12:M14)</f>
        <v>0</v>
      </c>
      <c r="N15" s="181"/>
      <c r="O15" s="181">
        <f>SUM(O12:O14)</f>
        <v>0</v>
      </c>
      <c r="P15" s="182">
        <f>SUM(P12:P14)</f>
        <v>0</v>
      </c>
    </row>
    <row r="16" spans="1:16" ht="25.5">
      <c r="A16" s="95"/>
      <c r="B16" s="1"/>
      <c r="C16" s="14" t="s">
        <v>44</v>
      </c>
      <c r="D16" s="71"/>
      <c r="E16" s="72"/>
      <c r="F16" s="54"/>
      <c r="G16" s="54"/>
      <c r="H16" s="54"/>
      <c r="I16" s="55"/>
      <c r="J16" s="56"/>
      <c r="K16" s="54"/>
      <c r="L16" s="73"/>
      <c r="M16" s="73"/>
      <c r="N16" s="73"/>
      <c r="O16" s="73"/>
      <c r="P16" s="107"/>
    </row>
    <row r="17" spans="1:16" ht="13.5" thickBot="1">
      <c r="A17" s="108"/>
      <c r="B17" s="109"/>
      <c r="C17" s="110" t="s">
        <v>22</v>
      </c>
      <c r="D17" s="111"/>
      <c r="E17" s="112"/>
      <c r="F17" s="113"/>
      <c r="G17" s="113"/>
      <c r="H17" s="113"/>
      <c r="I17" s="114"/>
      <c r="J17" s="115"/>
      <c r="K17" s="113"/>
      <c r="L17" s="116"/>
      <c r="M17" s="116">
        <f>SUM(M15:M16)</f>
        <v>0</v>
      </c>
      <c r="N17" s="116"/>
      <c r="O17" s="116">
        <f>SUM(O15:O16)</f>
        <v>0</v>
      </c>
      <c r="P17" s="117">
        <f>SUM(M17:O17)</f>
        <v>0</v>
      </c>
    </row>
    <row r="18" spans="1:16" ht="12.75">
      <c r="A18" s="35"/>
      <c r="B18" s="35"/>
      <c r="C18" s="61"/>
      <c r="D18" s="62"/>
      <c r="E18" s="63"/>
      <c r="F18" s="64"/>
      <c r="G18" s="64"/>
      <c r="H18" s="64"/>
      <c r="I18" s="65"/>
      <c r="J18" s="66"/>
      <c r="K18" s="64"/>
      <c r="L18" s="67"/>
      <c r="M18" s="67"/>
      <c r="N18" s="67"/>
      <c r="O18" s="67"/>
      <c r="P18" s="68"/>
    </row>
    <row r="19" spans="1:16" ht="25.5" customHeight="1">
      <c r="A19" s="35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67"/>
      <c r="P19" s="68"/>
    </row>
    <row r="20" spans="1:16" ht="12.75">
      <c r="A20" s="4"/>
      <c r="B20" s="13"/>
      <c r="C20" s="13"/>
      <c r="D20" s="4"/>
      <c r="E20" s="4"/>
      <c r="F20" s="4"/>
      <c r="G20" s="4"/>
      <c r="H20" s="4"/>
      <c r="I20" s="17"/>
      <c r="J20" s="4"/>
      <c r="K20" s="4"/>
      <c r="L20" s="4"/>
      <c r="M20" s="4"/>
      <c r="N20" s="4"/>
      <c r="O20" s="4"/>
      <c r="P20" s="4"/>
    </row>
    <row r="21" spans="1:16" ht="12.75">
      <c r="A21" s="198"/>
      <c r="B21" s="198"/>
      <c r="C21" s="21"/>
      <c r="D21" s="4"/>
      <c r="E21" s="4"/>
      <c r="F21" s="4"/>
      <c r="G21" s="4"/>
      <c r="H21" s="4"/>
      <c r="I21" s="17"/>
      <c r="J21" s="198"/>
      <c r="K21" s="198"/>
      <c r="L21" s="4"/>
      <c r="M21" s="4"/>
      <c r="N21" s="230"/>
      <c r="O21" s="230"/>
      <c r="P21" s="4"/>
    </row>
    <row r="22" spans="1:16" ht="12.75">
      <c r="A22" s="4"/>
      <c r="B22" s="4"/>
      <c r="C22" s="20"/>
      <c r="D22" s="4"/>
      <c r="E22" s="4"/>
      <c r="F22" s="4"/>
      <c r="G22" s="4"/>
      <c r="H22" s="4"/>
      <c r="I22" s="4"/>
      <c r="J22" s="4"/>
      <c r="K22" s="198"/>
      <c r="L22" s="198"/>
      <c r="M22" s="198"/>
      <c r="N22" s="198"/>
      <c r="O22" s="198"/>
      <c r="P22" s="4"/>
    </row>
    <row r="23" spans="1:16" ht="12.75">
      <c r="A23" s="4"/>
      <c r="B23" s="4"/>
      <c r="C23" s="20"/>
      <c r="D23" s="4"/>
      <c r="E23" s="4"/>
      <c r="F23" s="4"/>
      <c r="G23" s="4"/>
      <c r="H23" s="4"/>
      <c r="I23" s="17"/>
      <c r="J23" s="4"/>
      <c r="K23" s="198"/>
      <c r="L23" s="198"/>
      <c r="M23" s="198"/>
      <c r="N23" s="198"/>
      <c r="O23" s="198"/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17"/>
      <c r="J24" s="4"/>
      <c r="K24" s="4"/>
      <c r="L24" s="4"/>
      <c r="M24" s="4"/>
      <c r="N24" s="4"/>
      <c r="O24" s="4"/>
      <c r="P24" s="4"/>
    </row>
    <row r="25" ht="12.75">
      <c r="Q25" s="133" t="s">
        <v>60</v>
      </c>
    </row>
  </sheetData>
  <sheetProtection/>
  <mergeCells count="25">
    <mergeCell ref="K23:O23"/>
    <mergeCell ref="F9:K9"/>
    <mergeCell ref="B19:N19"/>
    <mergeCell ref="A21:B21"/>
    <mergeCell ref="J21:K21"/>
    <mergeCell ref="N21:O21"/>
    <mergeCell ref="K22:O22"/>
    <mergeCell ref="L9:P9"/>
    <mergeCell ref="A7:F7"/>
    <mergeCell ref="I7:K7"/>
    <mergeCell ref="L7:M7"/>
    <mergeCell ref="J8:K8"/>
    <mergeCell ref="L8:M8"/>
    <mergeCell ref="A9:A10"/>
    <mergeCell ref="B9:B10"/>
    <mergeCell ref="C9:C10"/>
    <mergeCell ref="D9:D10"/>
    <mergeCell ref="E9:E10"/>
    <mergeCell ref="A6:C6"/>
    <mergeCell ref="D6:M6"/>
    <mergeCell ref="D2:M2"/>
    <mergeCell ref="A4:C4"/>
    <mergeCell ref="D4:M4"/>
    <mergeCell ref="A5:C5"/>
    <mergeCell ref="D5:M5"/>
  </mergeCells>
  <printOptions horizontalCentered="1" verticalCentered="1"/>
  <pageMargins left="0.15748031496062992" right="0.15748031496062992" top="0.5905511811023623" bottom="0.35433070866141736" header="0.31496062992125984" footer="0.11811023622047245"/>
  <pageSetup fitToHeight="0" fitToWidth="1" horizontalDpi="2400" verticalDpi="24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70"/>
  <sheetViews>
    <sheetView tabSelected="1" zoomScalePageLayoutView="0" workbookViewId="0" topLeftCell="A28">
      <selection activeCell="Q59" sqref="Q59"/>
    </sheetView>
  </sheetViews>
  <sheetFormatPr defaultColWidth="9.140625" defaultRowHeight="12.75"/>
  <cols>
    <col min="1" max="1" width="3.8515625" style="0" customWidth="1"/>
    <col min="2" max="2" width="6.7109375" style="51" customWidth="1"/>
    <col min="3" max="3" width="61.421875" style="0" customWidth="1"/>
    <col min="4" max="4" width="6.140625" style="0" customWidth="1"/>
    <col min="5" max="5" width="8.7109375" style="0" customWidth="1"/>
    <col min="6" max="6" width="6.57421875" style="0" customWidth="1"/>
    <col min="7" max="7" width="7.7109375" style="0" customWidth="1"/>
    <col min="8" max="8" width="6.57421875" style="0" customWidth="1"/>
    <col min="9" max="9" width="8.7109375" style="0" customWidth="1"/>
    <col min="10" max="10" width="8.421875" style="0" customWidth="1"/>
    <col min="11" max="11" width="8.7109375" style="0" customWidth="1"/>
    <col min="12" max="12" width="7.7109375" style="0" customWidth="1"/>
    <col min="13" max="15" width="8.7109375" style="0" customWidth="1"/>
    <col min="16" max="16" width="10.28125" style="0" bestFit="1" customWidth="1"/>
    <col min="18" max="18" width="10.28125" style="0" bestFit="1" customWidth="1"/>
  </cols>
  <sheetData>
    <row r="1" spans="1:16" ht="12.75">
      <c r="A1" s="4"/>
      <c r="B1" s="13"/>
      <c r="C1" s="4"/>
      <c r="D1" s="4"/>
      <c r="E1" s="4"/>
      <c r="F1" s="4"/>
      <c r="G1" s="4"/>
      <c r="H1" s="4"/>
      <c r="I1" s="17"/>
      <c r="J1" s="4"/>
      <c r="K1" s="4"/>
      <c r="L1" s="4"/>
      <c r="M1" s="4"/>
      <c r="N1" s="4"/>
      <c r="O1" s="4"/>
      <c r="P1" s="4"/>
    </row>
    <row r="2" spans="1:16" ht="12.75">
      <c r="A2" s="4"/>
      <c r="B2" s="13"/>
      <c r="C2" s="4"/>
      <c r="D2" s="212" t="s">
        <v>110</v>
      </c>
      <c r="E2" s="212"/>
      <c r="F2" s="212"/>
      <c r="G2" s="212"/>
      <c r="H2" s="212"/>
      <c r="I2" s="212"/>
      <c r="J2" s="212"/>
      <c r="K2" s="212"/>
      <c r="L2" s="212"/>
      <c r="M2" s="212"/>
      <c r="N2" s="4"/>
      <c r="O2" s="4"/>
      <c r="P2" s="4"/>
    </row>
    <row r="3" spans="1:16" ht="12.75">
      <c r="A3" s="4"/>
      <c r="B3" s="13"/>
      <c r="C3" s="4"/>
      <c r="D3" s="18"/>
      <c r="E3" s="18"/>
      <c r="F3" s="18"/>
      <c r="G3" s="18"/>
      <c r="H3" s="18"/>
      <c r="I3" s="32"/>
      <c r="J3" s="18"/>
      <c r="K3" s="18"/>
      <c r="L3" s="18"/>
      <c r="M3" s="18"/>
      <c r="N3" s="4"/>
      <c r="O3" s="4"/>
      <c r="P3" s="4"/>
    </row>
    <row r="4" spans="1:16" ht="12.75" customHeight="1">
      <c r="A4" s="219" t="s">
        <v>6</v>
      </c>
      <c r="B4" s="219"/>
      <c r="C4" s="219"/>
      <c r="D4" s="201" t="s">
        <v>54</v>
      </c>
      <c r="E4" s="202"/>
      <c r="F4" s="202"/>
      <c r="G4" s="202"/>
      <c r="H4" s="202"/>
      <c r="I4" s="202"/>
      <c r="J4" s="202"/>
      <c r="K4" s="202"/>
      <c r="L4" s="202"/>
      <c r="M4" s="202"/>
      <c r="N4" s="4"/>
      <c r="O4" s="4"/>
      <c r="P4" s="4"/>
    </row>
    <row r="5" spans="1:16" ht="12.75">
      <c r="A5" s="219" t="s">
        <v>7</v>
      </c>
      <c r="B5" s="219"/>
      <c r="C5" s="219"/>
      <c r="D5" s="202" t="s">
        <v>56</v>
      </c>
      <c r="E5" s="202"/>
      <c r="F5" s="202"/>
      <c r="G5" s="202"/>
      <c r="H5" s="202"/>
      <c r="I5" s="202"/>
      <c r="J5" s="202"/>
      <c r="K5" s="202"/>
      <c r="L5" s="202"/>
      <c r="M5" s="202"/>
      <c r="N5" s="4"/>
      <c r="O5" s="4"/>
      <c r="P5" s="4"/>
    </row>
    <row r="6" spans="1:16" ht="12.75">
      <c r="A6" s="219"/>
      <c r="B6" s="219"/>
      <c r="C6" s="219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4"/>
      <c r="O6" s="4"/>
      <c r="P6" s="4"/>
    </row>
    <row r="7" spans="1:16" ht="12.75">
      <c r="A7" s="207"/>
      <c r="B7" s="207"/>
      <c r="C7" s="207"/>
      <c r="D7" s="207"/>
      <c r="E7" s="207"/>
      <c r="F7" s="207"/>
      <c r="G7" s="18"/>
      <c r="H7" s="18"/>
      <c r="I7" s="198" t="s">
        <v>8</v>
      </c>
      <c r="J7" s="198"/>
      <c r="K7" s="198"/>
      <c r="L7" s="220">
        <f>P63</f>
        <v>0</v>
      </c>
      <c r="M7" s="220"/>
      <c r="N7" s="18" t="s">
        <v>33</v>
      </c>
      <c r="O7" s="4"/>
      <c r="P7" s="4"/>
    </row>
    <row r="8" spans="1:16" ht="13.5" thickBot="1">
      <c r="A8" s="19"/>
      <c r="B8" s="18"/>
      <c r="C8" s="19"/>
      <c r="D8" s="18"/>
      <c r="E8" s="18"/>
      <c r="F8" s="18"/>
      <c r="G8" s="18"/>
      <c r="H8" s="18"/>
      <c r="I8" s="57"/>
      <c r="J8" s="221"/>
      <c r="K8" s="221"/>
      <c r="L8" s="222"/>
      <c r="M8" s="222"/>
      <c r="N8" s="57"/>
      <c r="O8" s="4"/>
      <c r="P8" s="4"/>
    </row>
    <row r="9" spans="1:16" ht="12.75">
      <c r="A9" s="223" t="s">
        <v>0</v>
      </c>
      <c r="B9" s="225" t="s">
        <v>1</v>
      </c>
      <c r="C9" s="227" t="s">
        <v>2</v>
      </c>
      <c r="D9" s="225" t="s">
        <v>3</v>
      </c>
      <c r="E9" s="225" t="s">
        <v>4</v>
      </c>
      <c r="F9" s="227" t="s">
        <v>9</v>
      </c>
      <c r="G9" s="227"/>
      <c r="H9" s="227"/>
      <c r="I9" s="227"/>
      <c r="J9" s="227"/>
      <c r="K9" s="227"/>
      <c r="L9" s="227" t="s">
        <v>5</v>
      </c>
      <c r="M9" s="227"/>
      <c r="N9" s="227"/>
      <c r="O9" s="227"/>
      <c r="P9" s="231"/>
    </row>
    <row r="10" spans="1:16" ht="54.75" customHeight="1" thickBot="1">
      <c r="A10" s="232"/>
      <c r="B10" s="233"/>
      <c r="C10" s="234"/>
      <c r="D10" s="233"/>
      <c r="E10" s="233"/>
      <c r="F10" s="9" t="s">
        <v>25</v>
      </c>
      <c r="G10" s="9" t="s">
        <v>38</v>
      </c>
      <c r="H10" s="9" t="s">
        <v>32</v>
      </c>
      <c r="I10" s="16" t="s">
        <v>34</v>
      </c>
      <c r="J10" s="9" t="s">
        <v>35</v>
      </c>
      <c r="K10" s="9" t="s">
        <v>36</v>
      </c>
      <c r="L10" s="10" t="s">
        <v>26</v>
      </c>
      <c r="M10" s="11" t="s">
        <v>32</v>
      </c>
      <c r="N10" s="16" t="s">
        <v>34</v>
      </c>
      <c r="O10" s="9" t="s">
        <v>35</v>
      </c>
      <c r="P10" s="12" t="s">
        <v>37</v>
      </c>
    </row>
    <row r="11" spans="1:16" ht="12.75">
      <c r="A11" s="79"/>
      <c r="B11" s="80" t="s">
        <v>46</v>
      </c>
      <c r="C11" s="90" t="s">
        <v>55</v>
      </c>
      <c r="D11" s="91"/>
      <c r="E11" s="92"/>
      <c r="F11" s="92"/>
      <c r="G11" s="92"/>
      <c r="H11" s="93"/>
      <c r="I11" s="92"/>
      <c r="J11" s="92"/>
      <c r="K11" s="92"/>
      <c r="L11" s="92"/>
      <c r="M11" s="92"/>
      <c r="N11" s="92"/>
      <c r="O11" s="92"/>
      <c r="P11" s="94"/>
    </row>
    <row r="12" spans="1:16" ht="12.75">
      <c r="A12" s="155">
        <v>1</v>
      </c>
      <c r="B12" s="74" t="s">
        <v>23</v>
      </c>
      <c r="C12" s="123" t="s">
        <v>62</v>
      </c>
      <c r="D12" s="124" t="s">
        <v>31</v>
      </c>
      <c r="E12" s="125">
        <v>0.25</v>
      </c>
      <c r="F12" s="125"/>
      <c r="G12" s="125"/>
      <c r="H12" s="125"/>
      <c r="I12" s="126"/>
      <c r="J12" s="125"/>
      <c r="K12" s="125"/>
      <c r="L12" s="125"/>
      <c r="M12" s="127"/>
      <c r="N12" s="127"/>
      <c r="O12" s="127"/>
      <c r="P12" s="128"/>
    </row>
    <row r="13" spans="1:16" ht="12.75">
      <c r="A13" s="155"/>
      <c r="B13" s="74"/>
      <c r="C13" s="134" t="s">
        <v>65</v>
      </c>
      <c r="D13" s="135" t="s">
        <v>53</v>
      </c>
      <c r="E13" s="135">
        <v>28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7"/>
    </row>
    <row r="14" spans="1:16" ht="12.75">
      <c r="A14" s="155"/>
      <c r="B14" s="74"/>
      <c r="C14" s="134" t="s">
        <v>67</v>
      </c>
      <c r="D14" s="135" t="s">
        <v>51</v>
      </c>
      <c r="E14" s="135">
        <v>145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7"/>
    </row>
    <row r="15" spans="1:16" ht="12.75">
      <c r="A15" s="155"/>
      <c r="B15" s="74"/>
      <c r="C15" s="134" t="s">
        <v>66</v>
      </c>
      <c r="D15" s="135" t="s">
        <v>51</v>
      </c>
      <c r="E15" s="135">
        <v>34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7"/>
    </row>
    <row r="16" spans="1:16" ht="12.75">
      <c r="A16" s="155"/>
      <c r="B16" s="74"/>
      <c r="C16" s="134" t="s">
        <v>64</v>
      </c>
      <c r="D16" s="135" t="s">
        <v>51</v>
      </c>
      <c r="E16" s="135">
        <v>400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7"/>
    </row>
    <row r="17" spans="1:16" ht="12.75">
      <c r="A17" s="155">
        <v>2</v>
      </c>
      <c r="B17" s="74" t="s">
        <v>23</v>
      </c>
      <c r="C17" s="138" t="s">
        <v>68</v>
      </c>
      <c r="D17" s="135" t="s">
        <v>31</v>
      </c>
      <c r="E17" s="135">
        <v>15.2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7"/>
    </row>
    <row r="18" spans="1:16" ht="12.75">
      <c r="A18" s="155"/>
      <c r="B18" s="74"/>
      <c r="C18" s="134" t="s">
        <v>73</v>
      </c>
      <c r="D18" s="135" t="s">
        <v>31</v>
      </c>
      <c r="E18" s="135">
        <v>17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</row>
    <row r="19" spans="1:16" ht="12.75">
      <c r="A19" s="155"/>
      <c r="B19" s="74"/>
      <c r="C19" s="134" t="s">
        <v>69</v>
      </c>
      <c r="D19" s="135" t="s">
        <v>50</v>
      </c>
      <c r="E19" s="135">
        <v>1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7"/>
    </row>
    <row r="20" spans="1:16" ht="12.75">
      <c r="A20" s="155"/>
      <c r="B20" s="74"/>
      <c r="C20" s="139" t="s">
        <v>70</v>
      </c>
      <c r="D20" s="140" t="s">
        <v>63</v>
      </c>
      <c r="E20" s="141">
        <v>0.19</v>
      </c>
      <c r="F20" s="142"/>
      <c r="G20" s="143"/>
      <c r="H20" s="132"/>
      <c r="I20" s="141"/>
      <c r="J20" s="141"/>
      <c r="K20" s="141"/>
      <c r="L20" s="144"/>
      <c r="M20" s="143"/>
      <c r="N20" s="145"/>
      <c r="O20" s="143"/>
      <c r="P20" s="146"/>
    </row>
    <row r="21" spans="1:16" ht="12.75">
      <c r="A21" s="155"/>
      <c r="B21" s="74"/>
      <c r="C21" s="139" t="s">
        <v>74</v>
      </c>
      <c r="D21" s="140" t="s">
        <v>63</v>
      </c>
      <c r="E21" s="141">
        <v>0.14</v>
      </c>
      <c r="F21" s="142"/>
      <c r="G21" s="143"/>
      <c r="H21" s="132"/>
      <c r="I21" s="141"/>
      <c r="J21" s="141"/>
      <c r="K21" s="141"/>
      <c r="L21" s="144"/>
      <c r="M21" s="143"/>
      <c r="N21" s="145"/>
      <c r="O21" s="143"/>
      <c r="P21" s="146"/>
    </row>
    <row r="22" spans="1:16" ht="12.75">
      <c r="A22" s="155"/>
      <c r="B22" s="74"/>
      <c r="C22" s="139" t="s">
        <v>71</v>
      </c>
      <c r="D22" s="140" t="s">
        <v>72</v>
      </c>
      <c r="E22" s="141">
        <v>2</v>
      </c>
      <c r="F22" s="142"/>
      <c r="G22" s="143"/>
      <c r="H22" s="132"/>
      <c r="I22" s="141"/>
      <c r="J22" s="141"/>
      <c r="K22" s="141"/>
      <c r="L22" s="144"/>
      <c r="M22" s="143"/>
      <c r="N22" s="145"/>
      <c r="O22" s="143"/>
      <c r="P22" s="146"/>
    </row>
    <row r="23" spans="1:16" ht="12.75">
      <c r="A23" s="155">
        <v>3</v>
      </c>
      <c r="B23" s="74" t="s">
        <v>23</v>
      </c>
      <c r="C23" s="130" t="s">
        <v>75</v>
      </c>
      <c r="D23" s="120" t="s">
        <v>31</v>
      </c>
      <c r="E23" s="121">
        <v>15.2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6"/>
    </row>
    <row r="24" spans="1:16" ht="12.75">
      <c r="A24" s="155"/>
      <c r="B24" s="74"/>
      <c r="C24" s="119" t="s">
        <v>76</v>
      </c>
      <c r="D24" s="120" t="s">
        <v>31</v>
      </c>
      <c r="E24" s="121">
        <v>17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6"/>
    </row>
    <row r="25" spans="1:16" ht="12.75">
      <c r="A25" s="155"/>
      <c r="B25" s="74"/>
      <c r="C25" s="119" t="s">
        <v>77</v>
      </c>
      <c r="D25" s="120" t="s">
        <v>51</v>
      </c>
      <c r="E25" s="121">
        <v>250</v>
      </c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6"/>
    </row>
    <row r="26" spans="1:16" ht="12.75">
      <c r="A26" s="155">
        <v>4</v>
      </c>
      <c r="B26" s="74" t="s">
        <v>23</v>
      </c>
      <c r="C26" s="130" t="s">
        <v>78</v>
      </c>
      <c r="D26" s="120" t="s">
        <v>31</v>
      </c>
      <c r="E26" s="121">
        <v>15.2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6"/>
    </row>
    <row r="27" spans="1:16" ht="12.75">
      <c r="A27" s="155"/>
      <c r="B27" s="74"/>
      <c r="C27" s="129" t="s">
        <v>79</v>
      </c>
      <c r="D27" s="120" t="s">
        <v>31</v>
      </c>
      <c r="E27" s="121">
        <v>19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6"/>
    </row>
    <row r="28" spans="1:16" ht="12.75">
      <c r="A28" s="155"/>
      <c r="B28" s="74"/>
      <c r="C28" s="129" t="s">
        <v>80</v>
      </c>
      <c r="D28" s="120" t="s">
        <v>31</v>
      </c>
      <c r="E28" s="121">
        <v>19</v>
      </c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6"/>
    </row>
    <row r="29" spans="1:16" ht="12.75">
      <c r="A29" s="155"/>
      <c r="B29" s="74"/>
      <c r="C29" s="154" t="s">
        <v>81</v>
      </c>
      <c r="D29" s="120" t="s">
        <v>50</v>
      </c>
      <c r="E29" s="121">
        <v>1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6"/>
    </row>
    <row r="30" spans="1:16" ht="12.75">
      <c r="A30" s="155">
        <v>5</v>
      </c>
      <c r="B30" s="74" t="s">
        <v>23</v>
      </c>
      <c r="C30" s="130" t="s">
        <v>52</v>
      </c>
      <c r="D30" s="120" t="s">
        <v>53</v>
      </c>
      <c r="E30" s="121">
        <v>12.7</v>
      </c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6"/>
    </row>
    <row r="31" spans="1:16" ht="12.75">
      <c r="A31" s="155">
        <v>6</v>
      </c>
      <c r="B31" s="74" t="s">
        <v>23</v>
      </c>
      <c r="C31" s="147" t="s">
        <v>86</v>
      </c>
      <c r="D31" s="148" t="s">
        <v>31</v>
      </c>
      <c r="E31" s="135">
        <v>9.75</v>
      </c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57"/>
    </row>
    <row r="32" spans="1:16" ht="12.75">
      <c r="A32" s="155"/>
      <c r="B32" s="74"/>
      <c r="C32" s="150" t="s">
        <v>88</v>
      </c>
      <c r="D32" s="148" t="s">
        <v>31</v>
      </c>
      <c r="E32" s="135">
        <v>10.5</v>
      </c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57"/>
    </row>
    <row r="33" spans="1:16" ht="12.75">
      <c r="A33" s="155"/>
      <c r="B33" s="74"/>
      <c r="C33" s="150" t="s">
        <v>89</v>
      </c>
      <c r="D33" s="148" t="s">
        <v>31</v>
      </c>
      <c r="E33" s="135">
        <v>10.5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57"/>
    </row>
    <row r="34" spans="1:16" ht="12.75">
      <c r="A34" s="155"/>
      <c r="B34" s="74"/>
      <c r="C34" s="150" t="s">
        <v>87</v>
      </c>
      <c r="D34" s="148" t="s">
        <v>31</v>
      </c>
      <c r="E34" s="135">
        <v>10.5</v>
      </c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57"/>
    </row>
    <row r="35" spans="1:16" ht="12.75">
      <c r="A35" s="155">
        <v>7</v>
      </c>
      <c r="B35" s="74" t="s">
        <v>23</v>
      </c>
      <c r="C35" s="147" t="s">
        <v>82</v>
      </c>
      <c r="D35" s="148" t="s">
        <v>31</v>
      </c>
      <c r="E35" s="135">
        <v>9.75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7"/>
    </row>
    <row r="36" spans="1:16" ht="12.75">
      <c r="A36" s="155"/>
      <c r="B36" s="74"/>
      <c r="C36" s="150" t="s">
        <v>83</v>
      </c>
      <c r="D36" s="148" t="s">
        <v>31</v>
      </c>
      <c r="E36" s="135">
        <v>10.5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57"/>
    </row>
    <row r="37" spans="1:16" ht="12.75">
      <c r="A37" s="155"/>
      <c r="B37" s="74"/>
      <c r="C37" s="150" t="s">
        <v>84</v>
      </c>
      <c r="D37" s="148" t="s">
        <v>50</v>
      </c>
      <c r="E37" s="135">
        <v>1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7"/>
    </row>
    <row r="38" spans="1:16" ht="12.75">
      <c r="A38" s="155"/>
      <c r="B38" s="74"/>
      <c r="C38" s="150" t="s">
        <v>85</v>
      </c>
      <c r="D38" s="148" t="s">
        <v>50</v>
      </c>
      <c r="E38" s="148">
        <v>1</v>
      </c>
      <c r="F38" s="136"/>
      <c r="G38" s="136"/>
      <c r="H38" s="149"/>
      <c r="I38" s="149"/>
      <c r="J38" s="149"/>
      <c r="K38" s="149"/>
      <c r="L38" s="149"/>
      <c r="M38" s="149"/>
      <c r="N38" s="149"/>
      <c r="O38" s="149"/>
      <c r="P38" s="157"/>
    </row>
    <row r="39" spans="1:16" ht="12.75">
      <c r="A39" s="155">
        <v>8</v>
      </c>
      <c r="B39" s="74" t="s">
        <v>23</v>
      </c>
      <c r="C39" s="147" t="s">
        <v>90</v>
      </c>
      <c r="D39" s="148" t="s">
        <v>31</v>
      </c>
      <c r="E39" s="148">
        <v>9.75</v>
      </c>
      <c r="F39" s="136"/>
      <c r="G39" s="136"/>
      <c r="H39" s="149"/>
      <c r="I39" s="149"/>
      <c r="J39" s="149"/>
      <c r="K39" s="149"/>
      <c r="L39" s="149"/>
      <c r="M39" s="149"/>
      <c r="N39" s="149"/>
      <c r="O39" s="149"/>
      <c r="P39" s="157"/>
    </row>
    <row r="40" spans="1:16" ht="12.75">
      <c r="A40" s="155"/>
      <c r="B40" s="74"/>
      <c r="C40" s="150" t="s">
        <v>91</v>
      </c>
      <c r="D40" s="148" t="s">
        <v>63</v>
      </c>
      <c r="E40" s="148">
        <v>0.11</v>
      </c>
      <c r="F40" s="136"/>
      <c r="G40" s="136"/>
      <c r="H40" s="149"/>
      <c r="I40" s="149"/>
      <c r="J40" s="149"/>
      <c r="K40" s="149"/>
      <c r="L40" s="149"/>
      <c r="M40" s="149"/>
      <c r="N40" s="149"/>
      <c r="O40" s="149"/>
      <c r="P40" s="157"/>
    </row>
    <row r="41" spans="1:16" ht="12.75">
      <c r="A41" s="155"/>
      <c r="B41" s="74"/>
      <c r="C41" s="134" t="s">
        <v>64</v>
      </c>
      <c r="D41" s="135" t="s">
        <v>51</v>
      </c>
      <c r="E41" s="135">
        <v>150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7"/>
    </row>
    <row r="42" spans="1:16" ht="12.75">
      <c r="A42" s="155">
        <v>9</v>
      </c>
      <c r="B42" s="74" t="s">
        <v>23</v>
      </c>
      <c r="C42" s="130" t="s">
        <v>92</v>
      </c>
      <c r="D42" s="148" t="s">
        <v>31</v>
      </c>
      <c r="E42" s="148">
        <v>9.75</v>
      </c>
      <c r="F42" s="136"/>
      <c r="G42" s="136"/>
      <c r="H42" s="149"/>
      <c r="I42" s="149"/>
      <c r="J42" s="149"/>
      <c r="K42" s="149"/>
      <c r="L42" s="149"/>
      <c r="M42" s="149"/>
      <c r="N42" s="149"/>
      <c r="O42" s="149"/>
      <c r="P42" s="157"/>
    </row>
    <row r="43" spans="1:16" ht="12.75">
      <c r="A43" s="155">
        <v>10</v>
      </c>
      <c r="B43" s="74" t="s">
        <v>23</v>
      </c>
      <c r="C43" s="130" t="s">
        <v>98</v>
      </c>
      <c r="D43" s="120" t="s">
        <v>31</v>
      </c>
      <c r="E43" s="121">
        <v>9.75</v>
      </c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6"/>
    </row>
    <row r="44" spans="1:16" ht="12.75">
      <c r="A44" s="155"/>
      <c r="B44" s="74"/>
      <c r="C44" s="119" t="s">
        <v>93</v>
      </c>
      <c r="D44" s="120" t="s">
        <v>94</v>
      </c>
      <c r="E44" s="121">
        <v>2.5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6"/>
    </row>
    <row r="45" spans="1:16" ht="12.75">
      <c r="A45" s="155"/>
      <c r="B45" s="74"/>
      <c r="C45" s="119" t="s">
        <v>96</v>
      </c>
      <c r="D45" s="120" t="s">
        <v>50</v>
      </c>
      <c r="E45" s="121">
        <v>1</v>
      </c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6"/>
    </row>
    <row r="46" spans="1:16" ht="12.75">
      <c r="A46" s="155"/>
      <c r="B46" s="74"/>
      <c r="C46" s="154" t="s">
        <v>97</v>
      </c>
      <c r="D46" s="120" t="s">
        <v>50</v>
      </c>
      <c r="E46" s="121">
        <v>1</v>
      </c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6"/>
    </row>
    <row r="47" spans="1:16" ht="12.75">
      <c r="A47" s="155"/>
      <c r="B47" s="74"/>
      <c r="C47" s="122" t="s">
        <v>95</v>
      </c>
      <c r="D47" s="121" t="s">
        <v>31</v>
      </c>
      <c r="E47" s="121">
        <v>0.5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8"/>
    </row>
    <row r="48" spans="1:16" ht="12.75">
      <c r="A48" s="155">
        <v>11</v>
      </c>
      <c r="B48" s="74" t="s">
        <v>23</v>
      </c>
      <c r="C48" s="153" t="s">
        <v>99</v>
      </c>
      <c r="D48" s="121" t="s">
        <v>31</v>
      </c>
      <c r="E48" s="121">
        <v>9.75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8"/>
    </row>
    <row r="49" spans="1:16" ht="12.75">
      <c r="A49" s="155"/>
      <c r="B49" s="74"/>
      <c r="C49" s="122" t="s">
        <v>100</v>
      </c>
      <c r="D49" s="121" t="s">
        <v>94</v>
      </c>
      <c r="E49" s="121">
        <v>3</v>
      </c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8"/>
    </row>
    <row r="50" spans="1:16" ht="12.75">
      <c r="A50" s="155">
        <v>12</v>
      </c>
      <c r="B50" s="74" t="s">
        <v>23</v>
      </c>
      <c r="C50" s="153" t="s">
        <v>101</v>
      </c>
      <c r="D50" s="121" t="s">
        <v>51</v>
      </c>
      <c r="E50" s="121">
        <v>1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8"/>
    </row>
    <row r="51" spans="1:16" ht="12.75">
      <c r="A51" s="155"/>
      <c r="B51" s="74"/>
      <c r="C51" s="122" t="s">
        <v>102</v>
      </c>
      <c r="D51" s="121" t="s">
        <v>49</v>
      </c>
      <c r="E51" s="121">
        <v>1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8"/>
    </row>
    <row r="52" spans="1:16" ht="25.5">
      <c r="A52" s="155">
        <v>13</v>
      </c>
      <c r="B52" s="74" t="s">
        <v>23</v>
      </c>
      <c r="C52" s="153" t="s">
        <v>112</v>
      </c>
      <c r="D52" s="121" t="s">
        <v>49</v>
      </c>
      <c r="E52" s="121">
        <v>1</v>
      </c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8"/>
    </row>
    <row r="53" spans="1:16" ht="12.75">
      <c r="A53" s="155"/>
      <c r="B53" s="74"/>
      <c r="C53" s="122" t="s">
        <v>103</v>
      </c>
      <c r="D53" s="121" t="s">
        <v>49</v>
      </c>
      <c r="E53" s="121">
        <v>1</v>
      </c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8"/>
    </row>
    <row r="54" spans="1:16" ht="12.75">
      <c r="A54" s="155"/>
      <c r="B54" s="74"/>
      <c r="C54" s="122" t="s">
        <v>105</v>
      </c>
      <c r="D54" s="121" t="s">
        <v>104</v>
      </c>
      <c r="E54" s="121">
        <v>1</v>
      </c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8"/>
    </row>
    <row r="55" spans="1:16" ht="12.75">
      <c r="A55" s="155"/>
      <c r="B55" s="74"/>
      <c r="C55" s="122" t="s">
        <v>106</v>
      </c>
      <c r="D55" s="121" t="s">
        <v>94</v>
      </c>
      <c r="E55" s="121">
        <v>3</v>
      </c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8"/>
    </row>
    <row r="56" spans="1:16" ht="12.75">
      <c r="A56" s="155"/>
      <c r="B56" s="74"/>
      <c r="C56" s="122" t="s">
        <v>107</v>
      </c>
      <c r="D56" s="121" t="s">
        <v>50</v>
      </c>
      <c r="E56" s="121">
        <v>3</v>
      </c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8"/>
    </row>
    <row r="57" spans="1:16" ht="12.75">
      <c r="A57" s="155"/>
      <c r="B57" s="74"/>
      <c r="C57" s="122" t="s">
        <v>116</v>
      </c>
      <c r="D57" s="121" t="s">
        <v>108</v>
      </c>
      <c r="E57" s="121">
        <v>3</v>
      </c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8"/>
    </row>
    <row r="58" spans="1:16" ht="12.75">
      <c r="A58" s="155">
        <v>14</v>
      </c>
      <c r="B58" s="74" t="s">
        <v>23</v>
      </c>
      <c r="C58" s="153" t="s">
        <v>109</v>
      </c>
      <c r="D58" s="121" t="s">
        <v>31</v>
      </c>
      <c r="E58" s="121">
        <v>8</v>
      </c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8"/>
    </row>
    <row r="59" spans="1:16" ht="12.75">
      <c r="A59" s="155"/>
      <c r="B59" s="74"/>
      <c r="C59" s="122" t="s">
        <v>93</v>
      </c>
      <c r="D59" s="121" t="s">
        <v>94</v>
      </c>
      <c r="E59" s="121">
        <v>2</v>
      </c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8"/>
    </row>
    <row r="60" spans="1:16" ht="13.5" thickBot="1">
      <c r="A60" s="159"/>
      <c r="B60" s="160"/>
      <c r="C60" s="161" t="s">
        <v>100</v>
      </c>
      <c r="D60" s="162" t="s">
        <v>94</v>
      </c>
      <c r="E60" s="162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4"/>
    </row>
    <row r="61" spans="1:16" ht="12.75">
      <c r="A61" s="165"/>
      <c r="B61" s="166"/>
      <c r="C61" s="167" t="s">
        <v>28</v>
      </c>
      <c r="D61" s="168"/>
      <c r="E61" s="169"/>
      <c r="F61" s="169"/>
      <c r="G61" s="169"/>
      <c r="H61" s="169"/>
      <c r="I61" s="170"/>
      <c r="J61" s="169"/>
      <c r="K61" s="170"/>
      <c r="L61" s="171">
        <f>SUM(L12:L60)</f>
        <v>0</v>
      </c>
      <c r="M61" s="171">
        <f>SUM(M12:M60)</f>
        <v>0</v>
      </c>
      <c r="N61" s="171">
        <f>SUM(N12:N60)</f>
        <v>0</v>
      </c>
      <c r="O61" s="171">
        <f>SUM(O12:O60)</f>
        <v>0</v>
      </c>
      <c r="P61" s="172">
        <f>SUM(P12:P60)</f>
        <v>0</v>
      </c>
    </row>
    <row r="62" spans="1:16" ht="25.5">
      <c r="A62" s="82"/>
      <c r="B62" s="78"/>
      <c r="C62" s="70" t="s">
        <v>111</v>
      </c>
      <c r="D62" s="50"/>
      <c r="E62" s="58"/>
      <c r="F62" s="58"/>
      <c r="G62" s="58"/>
      <c r="H62" s="58"/>
      <c r="I62" s="49"/>
      <c r="J62" s="58"/>
      <c r="K62" s="49"/>
      <c r="L62" s="58"/>
      <c r="M62" s="58"/>
      <c r="N62" s="58">
        <f>N61*6%</f>
        <v>0</v>
      </c>
      <c r="O62" s="58"/>
      <c r="P62" s="96"/>
    </row>
    <row r="63" spans="1:16" ht="13.5" thickBot="1">
      <c r="A63" s="83"/>
      <c r="B63" s="97"/>
      <c r="C63" s="84" t="s">
        <v>113</v>
      </c>
      <c r="D63" s="85"/>
      <c r="E63" s="86"/>
      <c r="F63" s="86"/>
      <c r="G63" s="86"/>
      <c r="H63" s="86"/>
      <c r="I63" s="87"/>
      <c r="J63" s="86"/>
      <c r="K63" s="87"/>
      <c r="L63" s="88"/>
      <c r="M63" s="88">
        <f>SUM(M61:M62)</f>
        <v>0</v>
      </c>
      <c r="N63" s="88">
        <f>SUM(N61:N62)</f>
        <v>0</v>
      </c>
      <c r="O63" s="88">
        <f>SUM(O61:O62)</f>
        <v>0</v>
      </c>
      <c r="P63" s="89">
        <f>SUM(M63:O63)</f>
        <v>0</v>
      </c>
    </row>
    <row r="64" spans="1:16" ht="12.75">
      <c r="A64" s="4"/>
      <c r="B64" s="13"/>
      <c r="C64" s="13"/>
      <c r="D64" s="4"/>
      <c r="E64" s="4"/>
      <c r="F64" s="4"/>
      <c r="G64" s="4"/>
      <c r="H64" s="4"/>
      <c r="I64" s="17"/>
      <c r="J64" s="4"/>
      <c r="K64" s="4"/>
      <c r="L64" s="4"/>
      <c r="M64" s="4"/>
      <c r="N64" s="4"/>
      <c r="O64" s="4"/>
      <c r="P64" s="4"/>
    </row>
    <row r="65" spans="1:16" ht="25.5" customHeight="1">
      <c r="A65" s="4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4"/>
      <c r="P65" s="4"/>
    </row>
    <row r="66" spans="1:16" ht="12.75">
      <c r="A66" s="4"/>
      <c r="B66" s="13"/>
      <c r="C66" s="13"/>
      <c r="D66" s="4"/>
      <c r="E66" s="4"/>
      <c r="F66" s="4"/>
      <c r="G66" s="4"/>
      <c r="H66" s="4"/>
      <c r="I66" s="17"/>
      <c r="J66" s="4"/>
      <c r="K66" s="4"/>
      <c r="L66" s="4"/>
      <c r="M66" s="4"/>
      <c r="N66" s="4"/>
      <c r="O66" s="4"/>
      <c r="P66" s="4"/>
    </row>
    <row r="67" spans="1:16" ht="12.75">
      <c r="A67" s="198"/>
      <c r="B67" s="198"/>
      <c r="C67" s="21"/>
      <c r="D67" s="4"/>
      <c r="E67" s="4"/>
      <c r="F67" s="4"/>
      <c r="G67" s="4"/>
      <c r="H67" s="4"/>
      <c r="I67" s="17"/>
      <c r="J67" s="198"/>
      <c r="K67" s="198"/>
      <c r="L67" s="4"/>
      <c r="M67" s="4"/>
      <c r="N67" s="230"/>
      <c r="O67" s="230"/>
      <c r="P67" s="4"/>
    </row>
    <row r="68" spans="1:16" ht="12.75">
      <c r="A68" s="4"/>
      <c r="B68" s="13"/>
      <c r="C68" s="20"/>
      <c r="D68" s="4"/>
      <c r="E68" s="4"/>
      <c r="F68" s="4"/>
      <c r="G68" s="4"/>
      <c r="H68" s="4"/>
      <c r="I68" s="4"/>
      <c r="J68" s="4"/>
      <c r="K68" s="198"/>
      <c r="L68" s="198"/>
      <c r="M68" s="198"/>
      <c r="N68" s="198"/>
      <c r="O68" s="198"/>
      <c r="P68" s="4"/>
    </row>
    <row r="69" spans="1:16" ht="12.75">
      <c r="A69" s="4"/>
      <c r="B69" s="13"/>
      <c r="C69" s="20"/>
      <c r="D69" s="4"/>
      <c r="E69" s="4"/>
      <c r="F69" s="4"/>
      <c r="G69" s="4"/>
      <c r="H69" s="4"/>
      <c r="I69" s="17"/>
      <c r="J69" s="4"/>
      <c r="K69" s="198"/>
      <c r="L69" s="198"/>
      <c r="M69" s="198"/>
      <c r="N69" s="198"/>
      <c r="O69" s="198"/>
      <c r="P69" s="4"/>
    </row>
    <row r="70" spans="1:16" ht="12.75">
      <c r="A70" s="4"/>
      <c r="B70" s="13"/>
      <c r="C70" s="4"/>
      <c r="D70" s="4"/>
      <c r="E70" s="4"/>
      <c r="F70" s="4"/>
      <c r="G70" s="4"/>
      <c r="H70" s="4"/>
      <c r="I70" s="17"/>
      <c r="J70" s="4"/>
      <c r="K70" s="4"/>
      <c r="L70" s="4"/>
      <c r="M70" s="4"/>
      <c r="N70" s="4"/>
      <c r="O70" s="4"/>
      <c r="P70" s="4"/>
    </row>
  </sheetData>
  <sheetProtection/>
  <mergeCells count="25">
    <mergeCell ref="N67:O67"/>
    <mergeCell ref="K68:O68"/>
    <mergeCell ref="B65:N65"/>
    <mergeCell ref="D6:M6"/>
    <mergeCell ref="A7:F7"/>
    <mergeCell ref="I7:K7"/>
    <mergeCell ref="J8:K8"/>
    <mergeCell ref="E9:E10"/>
    <mergeCell ref="D2:M2"/>
    <mergeCell ref="A6:C6"/>
    <mergeCell ref="L8:M8"/>
    <mergeCell ref="A4:C4"/>
    <mergeCell ref="D4:M4"/>
    <mergeCell ref="A5:C5"/>
    <mergeCell ref="D5:M5"/>
    <mergeCell ref="K69:O69"/>
    <mergeCell ref="A9:A10"/>
    <mergeCell ref="B9:B10"/>
    <mergeCell ref="C9:C10"/>
    <mergeCell ref="D9:D10"/>
    <mergeCell ref="L7:M7"/>
    <mergeCell ref="L9:P9"/>
    <mergeCell ref="F9:K9"/>
    <mergeCell ref="A67:B67"/>
    <mergeCell ref="J67:K67"/>
  </mergeCells>
  <conditionalFormatting sqref="D11 D29:D40 D42:D56">
    <cfRule type="cellIs" priority="87" dxfId="0" operator="equal" stopIfTrue="1">
      <formula>0</formula>
    </cfRule>
    <cfRule type="expression" priority="88" dxfId="0" stopIfTrue="1">
      <formula>#DIV/0!</formula>
    </cfRule>
  </conditionalFormatting>
  <conditionalFormatting sqref="D58:D59">
    <cfRule type="cellIs" priority="27" dxfId="0" operator="equal" stopIfTrue="1">
      <formula>0</formula>
    </cfRule>
    <cfRule type="expression" priority="28" dxfId="0" stopIfTrue="1">
      <formula>#DIV/0!</formula>
    </cfRule>
  </conditionalFormatting>
  <conditionalFormatting sqref="D12:D16 D23:D27">
    <cfRule type="cellIs" priority="25" dxfId="0" operator="equal" stopIfTrue="1">
      <formula>0</formula>
    </cfRule>
    <cfRule type="expression" priority="26" dxfId="0" stopIfTrue="1">
      <formula>NA()</formula>
    </cfRule>
  </conditionalFormatting>
  <conditionalFormatting sqref="D28">
    <cfRule type="cellIs" priority="21" dxfId="0" operator="equal" stopIfTrue="1">
      <formula>0</formula>
    </cfRule>
    <cfRule type="expression" priority="22" dxfId="0" stopIfTrue="1">
      <formula>NA()</formula>
    </cfRule>
  </conditionalFormatting>
  <conditionalFormatting sqref="D18:D20 D22">
    <cfRule type="cellIs" priority="17" dxfId="0" operator="equal" stopIfTrue="1">
      <formula>0</formula>
    </cfRule>
    <cfRule type="expression" priority="18" dxfId="0" stopIfTrue="1">
      <formula>#DIV/0!</formula>
    </cfRule>
  </conditionalFormatting>
  <conditionalFormatting sqref="D17">
    <cfRule type="cellIs" priority="15" dxfId="0" operator="equal" stopIfTrue="1">
      <formula>0</formula>
    </cfRule>
    <cfRule type="expression" priority="16" dxfId="0" stopIfTrue="1">
      <formula>#DIV/0!</formula>
    </cfRule>
  </conditionalFormatting>
  <conditionalFormatting sqref="D21">
    <cfRule type="cellIs" priority="11" dxfId="0" operator="equal" stopIfTrue="1">
      <formula>0</formula>
    </cfRule>
    <cfRule type="expression" priority="12" dxfId="0" stopIfTrue="1">
      <formula>#DIV/0!</formula>
    </cfRule>
  </conditionalFormatting>
  <conditionalFormatting sqref="D41">
    <cfRule type="cellIs" priority="7" dxfId="0" operator="equal" stopIfTrue="1">
      <formula>0</formula>
    </cfRule>
    <cfRule type="expression" priority="8" dxfId="0" stopIfTrue="1">
      <formula>NA()</formula>
    </cfRule>
  </conditionalFormatting>
  <conditionalFormatting sqref="D57">
    <cfRule type="cellIs" priority="3" dxfId="0" operator="equal" stopIfTrue="1">
      <formula>0</formula>
    </cfRule>
    <cfRule type="expression" priority="4" dxfId="0" stopIfTrue="1">
      <formula>#DIV/0!</formula>
    </cfRule>
  </conditionalFormatting>
  <conditionalFormatting sqref="D60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 verticalCentered="1"/>
  <pageMargins left="0.15748031496062992" right="0.11811023622047245" top="0.5905511811023623" bottom="0.35433070866141736" header="0.31496062992125984" footer="0.07874015748031496"/>
  <pageSetup fitToHeight="0" fitToWidth="1" horizontalDpi="2400" verticalDpi="2400" orientation="landscape" paperSize="9" scale="84" r:id="rId2"/>
  <headerFooter>
    <oddHeader>&amp;C&amp;A</oddHeader>
    <evenFooter>&amp;C9</evenFooter>
    <firstFooter>&amp;C8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Arturs</dc:creator>
  <cp:keywords/>
  <dc:description/>
  <cp:lastModifiedBy>Māris Arnavs</cp:lastModifiedBy>
  <cp:lastPrinted>2015-07-03T04:56:43Z</cp:lastPrinted>
  <dcterms:created xsi:type="dcterms:W3CDTF">2005-12-12T14:42:13Z</dcterms:created>
  <dcterms:modified xsi:type="dcterms:W3CDTF">2017-07-28T05:44:15Z</dcterms:modified>
  <cp:category/>
  <cp:version/>
  <cp:contentType/>
  <cp:contentStatus/>
  <cp:revision>1</cp:revision>
</cp:coreProperties>
</file>