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360" windowHeight="12240" tabRatio="923" activeTab="2"/>
  </bookViews>
  <sheets>
    <sheet name="KOPT (PASŪTĪTĀJA)" sheetId="13" r:id="rId1"/>
    <sheet name="KOPT" sheetId="3" r:id="rId2"/>
    <sheet name="KOPS1" sheetId="2" r:id="rId3"/>
    <sheet name="GAT" sheetId="48" r:id="rId4"/>
  </sheets>
  <definedNames>
    <definedName name="_xlnm.Print_Area" localSheetId="3">GAT!$A$1:$Q$140</definedName>
    <definedName name="_xlnm.Print_Area" localSheetId="2">KOPS1!$A$1:$I$46</definedName>
    <definedName name="_xlnm.Print_Titles" localSheetId="3">GAT!$15:$17</definedName>
    <definedName name="_xlnm.Print_Titles" localSheetId="2">KOPS1!$23:$25</definedName>
    <definedName name="_xlnm.Print_Titles" localSheetId="1">KOPT!$24:$25</definedName>
    <definedName name="_xlnm.Print_Titles" localSheetId="0">'KOPT (PASŪTĪTĀJA)'!$24:$25</definedName>
  </definedNames>
  <calcPr calcId="152511" fullPrecision="0"/>
</workbook>
</file>

<file path=xl/calcChain.xml><?xml version="1.0" encoding="utf-8"?>
<calcChain xmlns="http://schemas.openxmlformats.org/spreadsheetml/2006/main">
  <c r="E36" i="2" l="1"/>
  <c r="M135" i="48" l="1"/>
  <c r="N135" i="48"/>
  <c r="O135" i="48"/>
  <c r="P135" i="48"/>
  <c r="Q135" i="48"/>
  <c r="P132" i="48" l="1"/>
  <c r="O132" i="48"/>
  <c r="M132" i="48"/>
  <c r="L132" i="48"/>
  <c r="P131" i="48"/>
  <c r="O131" i="48"/>
  <c r="M131" i="48"/>
  <c r="L131" i="48"/>
  <c r="P130" i="48"/>
  <c r="O130" i="48"/>
  <c r="M130" i="48"/>
  <c r="L130" i="48"/>
  <c r="P129" i="48"/>
  <c r="O129" i="48"/>
  <c r="M129" i="48"/>
  <c r="L129" i="48"/>
  <c r="P128" i="48"/>
  <c r="O128" i="48"/>
  <c r="M128" i="48"/>
  <c r="L128" i="48"/>
  <c r="P127" i="48"/>
  <c r="O127" i="48"/>
  <c r="M127" i="48"/>
  <c r="L127" i="48"/>
  <c r="P126" i="48"/>
  <c r="O126" i="48"/>
  <c r="N126" i="48"/>
  <c r="M126" i="48"/>
  <c r="L126" i="48"/>
  <c r="P125" i="48"/>
  <c r="O125" i="48"/>
  <c r="M125" i="48"/>
  <c r="L125" i="48"/>
  <c r="P124" i="48"/>
  <c r="O124" i="48"/>
  <c r="M124" i="48"/>
  <c r="L124" i="48"/>
  <c r="P123" i="48"/>
  <c r="O123" i="48"/>
  <c r="M123" i="48"/>
  <c r="L123" i="48"/>
  <c r="P122" i="48"/>
  <c r="O122" i="48"/>
  <c r="M122" i="48"/>
  <c r="L122" i="48"/>
  <c r="P121" i="48"/>
  <c r="O121" i="48"/>
  <c r="N121" i="48"/>
  <c r="M121" i="48"/>
  <c r="L121" i="48"/>
  <c r="P120" i="48"/>
  <c r="O120" i="48"/>
  <c r="M120" i="48"/>
  <c r="L120" i="48"/>
  <c r="P119" i="48"/>
  <c r="O119" i="48"/>
  <c r="M119" i="48"/>
  <c r="L119" i="48"/>
  <c r="P118" i="48"/>
  <c r="O118" i="48"/>
  <c r="M118" i="48"/>
  <c r="L118" i="48"/>
  <c r="P117" i="48"/>
  <c r="O117" i="48"/>
  <c r="M117" i="48"/>
  <c r="L117" i="48"/>
  <c r="P116" i="48"/>
  <c r="O116" i="48"/>
  <c r="M116" i="48"/>
  <c r="L116" i="48"/>
  <c r="P115" i="48"/>
  <c r="O115" i="48"/>
  <c r="M115" i="48"/>
  <c r="L115" i="48"/>
  <c r="P114" i="48"/>
  <c r="O114" i="48"/>
  <c r="M114" i="48"/>
  <c r="L114" i="48"/>
  <c r="P113" i="48"/>
  <c r="O113" i="48"/>
  <c r="N113" i="48"/>
  <c r="M113" i="48"/>
  <c r="L113" i="48"/>
  <c r="P112" i="48"/>
  <c r="O112" i="48"/>
  <c r="M112" i="48"/>
  <c r="L112" i="48"/>
  <c r="P111" i="48"/>
  <c r="O111" i="48"/>
  <c r="M111" i="48"/>
  <c r="L111" i="48"/>
  <c r="P110" i="48"/>
  <c r="O110" i="48"/>
  <c r="M110" i="48"/>
  <c r="L110" i="48"/>
  <c r="P109" i="48"/>
  <c r="O109" i="48"/>
  <c r="M109" i="48"/>
  <c r="L109" i="48"/>
  <c r="P108" i="48"/>
  <c r="O108" i="48"/>
  <c r="M108" i="48"/>
  <c r="L108" i="48"/>
  <c r="P107" i="48"/>
  <c r="O107" i="48"/>
  <c r="M107" i="48"/>
  <c r="L107" i="48"/>
  <c r="P106" i="48"/>
  <c r="O106" i="48"/>
  <c r="N106" i="48"/>
  <c r="M106" i="48"/>
  <c r="L106" i="48"/>
  <c r="P105" i="48"/>
  <c r="O105" i="48"/>
  <c r="N105" i="48"/>
  <c r="M105" i="48"/>
  <c r="L105" i="48"/>
  <c r="P104" i="48"/>
  <c r="O104" i="48"/>
  <c r="M104" i="48"/>
  <c r="L104" i="48"/>
  <c r="P103" i="48"/>
  <c r="O103" i="48"/>
  <c r="M103" i="48"/>
  <c r="L103" i="48"/>
  <c r="P102" i="48"/>
  <c r="O102" i="48"/>
  <c r="M102" i="48"/>
  <c r="L102" i="48"/>
  <c r="P101" i="48"/>
  <c r="O101" i="48"/>
  <c r="M101" i="48"/>
  <c r="L101" i="48"/>
  <c r="P100" i="48"/>
  <c r="O100" i="48"/>
  <c r="M100" i="48"/>
  <c r="L100" i="48"/>
  <c r="P99" i="48"/>
  <c r="O99" i="48"/>
  <c r="M99" i="48"/>
  <c r="L99" i="48"/>
  <c r="P98" i="48"/>
  <c r="O98" i="48"/>
  <c r="M98" i="48"/>
  <c r="L98" i="48"/>
  <c r="P97" i="48"/>
  <c r="O97" i="48"/>
  <c r="M97" i="48"/>
  <c r="L97" i="48"/>
  <c r="P96" i="48"/>
  <c r="O96" i="48"/>
  <c r="M96" i="48"/>
  <c r="L96" i="48"/>
  <c r="P95" i="48"/>
  <c r="O95" i="48"/>
  <c r="M95" i="48"/>
  <c r="L95" i="48"/>
  <c r="P94" i="48"/>
  <c r="O94" i="48"/>
  <c r="M94" i="48"/>
  <c r="L94" i="48"/>
  <c r="P93" i="48"/>
  <c r="O93" i="48"/>
  <c r="M93" i="48"/>
  <c r="L93" i="48"/>
  <c r="P92" i="48"/>
  <c r="O92" i="48"/>
  <c r="M92" i="48"/>
  <c r="L92" i="48"/>
  <c r="P91" i="48"/>
  <c r="O91" i="48"/>
  <c r="M91" i="48"/>
  <c r="L91" i="48"/>
  <c r="P90" i="48"/>
  <c r="O90" i="48"/>
  <c r="M90" i="48"/>
  <c r="L90" i="48"/>
  <c r="P89" i="48"/>
  <c r="O89" i="48"/>
  <c r="N89" i="48"/>
  <c r="M89" i="48"/>
  <c r="L89" i="48"/>
  <c r="P88" i="48"/>
  <c r="O88" i="48"/>
  <c r="M88" i="48"/>
  <c r="L88" i="48"/>
  <c r="P85" i="48"/>
  <c r="O85" i="48"/>
  <c r="M85" i="48"/>
  <c r="L85" i="48"/>
  <c r="P84" i="48"/>
  <c r="O84" i="48"/>
  <c r="M84" i="48"/>
  <c r="L84" i="48"/>
  <c r="P83" i="48"/>
  <c r="O83" i="48"/>
  <c r="M83" i="48"/>
  <c r="L83" i="48"/>
  <c r="P82" i="48"/>
  <c r="O82" i="48"/>
  <c r="M82" i="48"/>
  <c r="L82" i="48"/>
  <c r="P81" i="48"/>
  <c r="O81" i="48"/>
  <c r="M81" i="48"/>
  <c r="L81" i="48"/>
  <c r="P80" i="48"/>
  <c r="O80" i="48"/>
  <c r="M80" i="48"/>
  <c r="L80" i="48"/>
  <c r="P79" i="48"/>
  <c r="O79" i="48"/>
  <c r="M79" i="48"/>
  <c r="L79" i="48"/>
  <c r="P78" i="48"/>
  <c r="O78" i="48"/>
  <c r="N78" i="48"/>
  <c r="M78" i="48"/>
  <c r="L78" i="48"/>
  <c r="P77" i="48"/>
  <c r="O77" i="48"/>
  <c r="M77" i="48"/>
  <c r="L77" i="48"/>
  <c r="P76" i="48"/>
  <c r="O76" i="48"/>
  <c r="M76" i="48"/>
  <c r="L76" i="48"/>
  <c r="P75" i="48"/>
  <c r="O75" i="48"/>
  <c r="M75" i="48"/>
  <c r="L75" i="48"/>
  <c r="P74" i="48"/>
  <c r="O74" i="48"/>
  <c r="M74" i="48"/>
  <c r="L74" i="48"/>
  <c r="P73" i="48"/>
  <c r="O73" i="48"/>
  <c r="M73" i="48"/>
  <c r="L73" i="48"/>
  <c r="P72" i="48"/>
  <c r="O72" i="48"/>
  <c r="N72" i="48"/>
  <c r="M72" i="48"/>
  <c r="L72" i="48"/>
  <c r="P71" i="48"/>
  <c r="O71" i="48"/>
  <c r="M71" i="48"/>
  <c r="L71" i="48"/>
  <c r="P70" i="48"/>
  <c r="O70" i="48"/>
  <c r="M70" i="48"/>
  <c r="L70" i="48"/>
  <c r="P69" i="48"/>
  <c r="O69" i="48"/>
  <c r="M69" i="48"/>
  <c r="L69" i="48"/>
  <c r="P68" i="48"/>
  <c r="O68" i="48"/>
  <c r="M68" i="48"/>
  <c r="L68" i="48"/>
  <c r="P67" i="48"/>
  <c r="O67" i="48"/>
  <c r="M67" i="48"/>
  <c r="L67" i="48"/>
  <c r="P66" i="48"/>
  <c r="O66" i="48"/>
  <c r="M66" i="48"/>
  <c r="L66" i="48"/>
  <c r="P65" i="48"/>
  <c r="O65" i="48"/>
  <c r="M65" i="48"/>
  <c r="L65" i="48"/>
  <c r="P64" i="48"/>
  <c r="O64" i="48"/>
  <c r="M64" i="48"/>
  <c r="L64" i="48"/>
  <c r="P63" i="48"/>
  <c r="O63" i="48"/>
  <c r="M63" i="48"/>
  <c r="L63" i="48"/>
  <c r="P62" i="48"/>
  <c r="O62" i="48"/>
  <c r="M62" i="48"/>
  <c r="L62" i="48"/>
  <c r="P61" i="48"/>
  <c r="O61" i="48"/>
  <c r="M61" i="48"/>
  <c r="L61" i="48"/>
  <c r="P60" i="48"/>
  <c r="O60" i="48"/>
  <c r="M60" i="48"/>
  <c r="L60" i="48"/>
  <c r="P59" i="48"/>
  <c r="O59" i="48"/>
  <c r="M59" i="48"/>
  <c r="L59" i="48"/>
  <c r="P58" i="48"/>
  <c r="O58" i="48"/>
  <c r="M58" i="48"/>
  <c r="L58" i="48"/>
  <c r="P57" i="48"/>
  <c r="O57" i="48"/>
  <c r="M57" i="48"/>
  <c r="L57" i="48"/>
  <c r="P56" i="48"/>
  <c r="O56" i="48"/>
  <c r="M56" i="48"/>
  <c r="L56" i="48"/>
  <c r="P55" i="48"/>
  <c r="O55" i="48"/>
  <c r="M55" i="48"/>
  <c r="L55" i="48"/>
  <c r="P54" i="48"/>
  <c r="O54" i="48"/>
  <c r="M54" i="48"/>
  <c r="L54" i="48"/>
  <c r="P53" i="48"/>
  <c r="O53" i="48"/>
  <c r="M53" i="48"/>
  <c r="L53" i="48"/>
  <c r="P52" i="48"/>
  <c r="O52" i="48"/>
  <c r="M52" i="48"/>
  <c r="L52" i="48"/>
  <c r="P51" i="48"/>
  <c r="O51" i="48"/>
  <c r="N51" i="48"/>
  <c r="M51" i="48"/>
  <c r="L51" i="48"/>
  <c r="P50" i="48"/>
  <c r="O50" i="48"/>
  <c r="M50" i="48"/>
  <c r="L50" i="48"/>
  <c r="P49" i="48"/>
  <c r="O49" i="48"/>
  <c r="M49" i="48"/>
  <c r="L49" i="48"/>
  <c r="P46" i="48"/>
  <c r="O46" i="48"/>
  <c r="M46" i="48"/>
  <c r="L46" i="48"/>
  <c r="P45" i="48"/>
  <c r="O45" i="48"/>
  <c r="M45" i="48"/>
  <c r="L45" i="48"/>
  <c r="P44" i="48"/>
  <c r="O44" i="48"/>
  <c r="M44" i="48"/>
  <c r="L44" i="48"/>
  <c r="P43" i="48"/>
  <c r="O43" i="48"/>
  <c r="M43" i="48"/>
  <c r="N43" i="48"/>
  <c r="P42" i="48"/>
  <c r="O42" i="48"/>
  <c r="M42" i="48"/>
  <c r="N42" i="48"/>
  <c r="P41" i="48"/>
  <c r="O41" i="48"/>
  <c r="M41" i="48"/>
  <c r="N41" i="48"/>
  <c r="P40" i="48"/>
  <c r="O40" i="48"/>
  <c r="M40" i="48"/>
  <c r="L40" i="48"/>
  <c r="N40" i="48"/>
  <c r="P39" i="48"/>
  <c r="O39" i="48"/>
  <c r="M39" i="48"/>
  <c r="N39" i="48"/>
  <c r="P38" i="48"/>
  <c r="O38" i="48"/>
  <c r="M38" i="48"/>
  <c r="N38" i="48"/>
  <c r="P37" i="48"/>
  <c r="O37" i="48"/>
  <c r="M37" i="48"/>
  <c r="N37" i="48"/>
  <c r="P36" i="48"/>
  <c r="O36" i="48"/>
  <c r="M36" i="48"/>
  <c r="N36" i="48"/>
  <c r="P35" i="48"/>
  <c r="O35" i="48"/>
  <c r="M35" i="48"/>
  <c r="L35" i="48"/>
  <c r="N35" i="48"/>
  <c r="P34" i="48"/>
  <c r="O34" i="48"/>
  <c r="M34" i="48"/>
  <c r="N34" i="48"/>
  <c r="P33" i="48"/>
  <c r="O33" i="48"/>
  <c r="M33" i="48"/>
  <c r="N33" i="48"/>
  <c r="P32" i="48"/>
  <c r="O32" i="48"/>
  <c r="M32" i="48"/>
  <c r="L32" i="48"/>
  <c r="N32" i="48"/>
  <c r="P31" i="48"/>
  <c r="O31" i="48"/>
  <c r="M31" i="48"/>
  <c r="N31" i="48"/>
  <c r="P30" i="48"/>
  <c r="O30" i="48"/>
  <c r="M30" i="48"/>
  <c r="N30" i="48"/>
  <c r="P29" i="48"/>
  <c r="O29" i="48"/>
  <c r="M29" i="48"/>
  <c r="N29" i="48"/>
  <c r="P28" i="48"/>
  <c r="O28" i="48"/>
  <c r="M28" i="48"/>
  <c r="N28" i="48"/>
  <c r="P27" i="48"/>
  <c r="O27" i="48"/>
  <c r="M27" i="48"/>
  <c r="N27" i="48"/>
  <c r="P26" i="48"/>
  <c r="O26" i="48"/>
  <c r="M26" i="48"/>
  <c r="N26" i="48"/>
  <c r="P25" i="48"/>
  <c r="O25" i="48"/>
  <c r="M25" i="48"/>
  <c r="N25" i="48"/>
  <c r="P24" i="48"/>
  <c r="O24" i="48"/>
  <c r="M24" i="48"/>
  <c r="N24" i="48"/>
  <c r="P23" i="48"/>
  <c r="O23" i="48"/>
  <c r="M23" i="48"/>
  <c r="N23" i="48"/>
  <c r="P22" i="48"/>
  <c r="O22" i="48"/>
  <c r="M22" i="48"/>
  <c r="N22" i="48"/>
  <c r="P21" i="48"/>
  <c r="O21" i="48"/>
  <c r="M21" i="48"/>
  <c r="N21" i="48"/>
  <c r="P20" i="48"/>
  <c r="O20" i="48"/>
  <c r="M20" i="48"/>
  <c r="N20" i="48"/>
  <c r="A20" i="48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P19" i="48"/>
  <c r="O19" i="48"/>
  <c r="M19" i="48"/>
  <c r="L19" i="48"/>
  <c r="N19" i="48"/>
  <c r="Q105" i="48" l="1"/>
  <c r="Q51" i="48"/>
  <c r="Q36" i="48"/>
  <c r="Q33" i="48"/>
  <c r="Q41" i="48"/>
  <c r="Q113" i="48"/>
  <c r="L27" i="48"/>
  <c r="Q28" i="48"/>
  <c r="L37" i="48"/>
  <c r="Q39" i="48"/>
  <c r="Q89" i="48"/>
  <c r="L29" i="48"/>
  <c r="Q30" i="48"/>
  <c r="L39" i="48"/>
  <c r="N58" i="48"/>
  <c r="Q58" i="48" s="1"/>
  <c r="N97" i="48"/>
  <c r="Q97" i="48" s="1"/>
  <c r="N129" i="48"/>
  <c r="Q129" i="48" s="1"/>
  <c r="Q72" i="48"/>
  <c r="N98" i="48"/>
  <c r="N114" i="48"/>
  <c r="Q121" i="48"/>
  <c r="L31" i="48"/>
  <c r="L36" i="48"/>
  <c r="L41" i="48"/>
  <c r="N90" i="48"/>
  <c r="Q90" i="48" s="1"/>
  <c r="N122" i="48"/>
  <c r="Q122" i="48" s="1"/>
  <c r="N130" i="48"/>
  <c r="L43" i="48"/>
  <c r="N64" i="48"/>
  <c r="Q64" i="48" s="1"/>
  <c r="N80" i="48"/>
  <c r="N93" i="48"/>
  <c r="Q93" i="48" s="1"/>
  <c r="N101" i="48"/>
  <c r="Q101" i="48" s="1"/>
  <c r="N109" i="48"/>
  <c r="Q109" i="48" s="1"/>
  <c r="N117" i="48"/>
  <c r="Q117" i="48" s="1"/>
  <c r="N125" i="48"/>
  <c r="Q125" i="48" s="1"/>
  <c r="L28" i="48"/>
  <c r="L33" i="48"/>
  <c r="N70" i="48"/>
  <c r="Q70" i="48" s="1"/>
  <c r="N85" i="48"/>
  <c r="N94" i="48"/>
  <c r="Q94" i="48" s="1"/>
  <c r="N102" i="48"/>
  <c r="Q102" i="48" s="1"/>
  <c r="N110" i="48"/>
  <c r="Q110" i="48" s="1"/>
  <c r="N118" i="48"/>
  <c r="Q118" i="48" s="1"/>
  <c r="Q31" i="48"/>
  <c r="Q20" i="48"/>
  <c r="Q21" i="48"/>
  <c r="Q22" i="48"/>
  <c r="Q23" i="48"/>
  <c r="Q24" i="48"/>
  <c r="Q25" i="48"/>
  <c r="Q26" i="48"/>
  <c r="Q27" i="48"/>
  <c r="Q32" i="48"/>
  <c r="Q37" i="48"/>
  <c r="Q42" i="48"/>
  <c r="Q43" i="48"/>
  <c r="Q78" i="48"/>
  <c r="Q98" i="48"/>
  <c r="Q106" i="48"/>
  <c r="Q114" i="48"/>
  <c r="Q130" i="48"/>
  <c r="Q38" i="48"/>
  <c r="Q80" i="48"/>
  <c r="Q19" i="48"/>
  <c r="Q29" i="48"/>
  <c r="Q34" i="48"/>
  <c r="Q35" i="48"/>
  <c r="Q40" i="48"/>
  <c r="Q85" i="48"/>
  <c r="Q126" i="48"/>
  <c r="N119" i="48"/>
  <c r="Q119" i="48" s="1"/>
  <c r="N123" i="48"/>
  <c r="Q123" i="48" s="1"/>
  <c r="N127" i="48"/>
  <c r="Q127" i="48" s="1"/>
  <c r="N131" i="48"/>
  <c r="Q131" i="48" s="1"/>
  <c r="N120" i="48"/>
  <c r="Q120" i="48" s="1"/>
  <c r="N124" i="48"/>
  <c r="Q124" i="48" s="1"/>
  <c r="N128" i="48"/>
  <c r="Q128" i="48" s="1"/>
  <c r="N132" i="48"/>
  <c r="Q132" i="48" s="1"/>
  <c r="N91" i="48"/>
  <c r="Q91" i="48" s="1"/>
  <c r="N95" i="48"/>
  <c r="Q95" i="48" s="1"/>
  <c r="N99" i="48"/>
  <c r="Q99" i="48" s="1"/>
  <c r="N103" i="48"/>
  <c r="Q103" i="48" s="1"/>
  <c r="N107" i="48"/>
  <c r="Q107" i="48" s="1"/>
  <c r="N111" i="48"/>
  <c r="Q111" i="48" s="1"/>
  <c r="N115" i="48"/>
  <c r="Q115" i="48" s="1"/>
  <c r="N88" i="48"/>
  <c r="Q88" i="48" s="1"/>
  <c r="N92" i="48"/>
  <c r="Q92" i="48" s="1"/>
  <c r="N96" i="48"/>
  <c r="Q96" i="48" s="1"/>
  <c r="N100" i="48"/>
  <c r="Q100" i="48" s="1"/>
  <c r="N104" i="48"/>
  <c r="Q104" i="48" s="1"/>
  <c r="N108" i="48"/>
  <c r="Q108" i="48" s="1"/>
  <c r="N112" i="48"/>
  <c r="Q112" i="48" s="1"/>
  <c r="N116" i="48"/>
  <c r="Q116" i="48" s="1"/>
  <c r="N66" i="48"/>
  <c r="Q66" i="48" s="1"/>
  <c r="N74" i="48"/>
  <c r="Q74" i="48" s="1"/>
  <c r="N82" i="48"/>
  <c r="Q82" i="48" s="1"/>
  <c r="N68" i="48"/>
  <c r="Q68" i="48" s="1"/>
  <c r="N76" i="48"/>
  <c r="Q76" i="48" s="1"/>
  <c r="N84" i="48"/>
  <c r="Q84" i="48" s="1"/>
  <c r="N62" i="48"/>
  <c r="Q62" i="48" s="1"/>
  <c r="N60" i="48"/>
  <c r="Q60" i="48" s="1"/>
  <c r="N52" i="48"/>
  <c r="Q52" i="48" s="1"/>
  <c r="N45" i="48"/>
  <c r="Q45" i="48" s="1"/>
  <c r="N46" i="48"/>
  <c r="Q46" i="48" s="1"/>
  <c r="L38" i="48"/>
  <c r="L42" i="48"/>
  <c r="L30" i="48"/>
  <c r="L34" i="48"/>
  <c r="L26" i="48"/>
  <c r="L25" i="48"/>
  <c r="L24" i="48"/>
  <c r="L23" i="48"/>
  <c r="L22" i="48"/>
  <c r="L21" i="48"/>
  <c r="L20" i="48"/>
  <c r="N44" i="48"/>
  <c r="Q44" i="48" s="1"/>
  <c r="N50" i="48"/>
  <c r="Q50" i="48" s="1"/>
  <c r="N54" i="48"/>
  <c r="Q54" i="48" s="1"/>
  <c r="N56" i="48"/>
  <c r="Q56" i="48" s="1"/>
  <c r="N49" i="48"/>
  <c r="Q49" i="48" s="1"/>
  <c r="N53" i="48"/>
  <c r="Q53" i="48" s="1"/>
  <c r="N55" i="48"/>
  <c r="Q55" i="48" s="1"/>
  <c r="N57" i="48"/>
  <c r="Q57" i="48" s="1"/>
  <c r="N59" i="48"/>
  <c r="Q59" i="48" s="1"/>
  <c r="N61" i="48"/>
  <c r="Q61" i="48" s="1"/>
  <c r="N63" i="48"/>
  <c r="Q63" i="48" s="1"/>
  <c r="N65" i="48"/>
  <c r="Q65" i="48" s="1"/>
  <c r="N67" i="48"/>
  <c r="Q67" i="48" s="1"/>
  <c r="N69" i="48"/>
  <c r="Q69" i="48" s="1"/>
  <c r="N71" i="48"/>
  <c r="Q71" i="48" s="1"/>
  <c r="N73" i="48"/>
  <c r="Q73" i="48" s="1"/>
  <c r="N75" i="48"/>
  <c r="Q75" i="48" s="1"/>
  <c r="N77" i="48"/>
  <c r="Q77" i="48" s="1"/>
  <c r="N79" i="48"/>
  <c r="Q79" i="48" s="1"/>
  <c r="N81" i="48"/>
  <c r="Q81" i="48" s="1"/>
  <c r="N83" i="48"/>
  <c r="Q83" i="48" s="1"/>
  <c r="A3" i="48" l="1"/>
  <c r="A1" i="48"/>
  <c r="A138" i="48"/>
  <c r="N13" i="48"/>
  <c r="C9" i="48"/>
  <c r="C8" i="48"/>
  <c r="C7" i="48"/>
  <c r="C6" i="48"/>
  <c r="H28" i="2" l="1"/>
  <c r="F28" i="2" l="1"/>
  <c r="G28" i="2" l="1"/>
  <c r="E28" i="2" s="1"/>
  <c r="N11" i="48" l="1"/>
  <c r="P137" i="48"/>
  <c r="F44" i="2" l="1"/>
  <c r="F46" i="2"/>
  <c r="H140" i="48" l="1"/>
  <c r="B53" i="13"/>
  <c r="E138" i="48"/>
  <c r="A26" i="13"/>
  <c r="A26" i="3"/>
  <c r="A29" i="2" l="1"/>
  <c r="C36" i="13"/>
  <c r="C26" i="13"/>
  <c r="B26" i="3"/>
  <c r="B40" i="3" l="1"/>
  <c r="B37" i="3"/>
  <c r="B50" i="13"/>
  <c r="B47" i="13"/>
  <c r="B56" i="13"/>
  <c r="B19" i="13" l="1"/>
  <c r="B18" i="13"/>
  <c r="B17" i="13"/>
  <c r="B18" i="3"/>
  <c r="B19" i="3"/>
  <c r="B17" i="3"/>
  <c r="D22" i="13"/>
  <c r="D22" i="3"/>
  <c r="D30" i="13"/>
  <c r="B30" i="13"/>
  <c r="D29" i="13"/>
  <c r="B29" i="13"/>
  <c r="B26" i="13"/>
  <c r="A29" i="13"/>
  <c r="A30" i="13" s="1"/>
  <c r="A29" i="3" l="1"/>
  <c r="A30" i="3" s="1"/>
  <c r="A26" i="2" l="1"/>
  <c r="G32" i="2" l="1"/>
  <c r="H32" i="2" l="1"/>
  <c r="I32" i="2"/>
  <c r="C20" i="2" s="1"/>
  <c r="F32" i="2" l="1"/>
  <c r="A31" i="2" l="1"/>
  <c r="E32" i="2"/>
  <c r="C18" i="2" l="1"/>
  <c r="D26" i="3"/>
  <c r="D26" i="13" s="1"/>
  <c r="D32" i="13" s="1"/>
  <c r="D32" i="3" l="1"/>
  <c r="D34" i="3" s="1"/>
  <c r="D35" i="13"/>
  <c r="D40" i="13"/>
  <c r="D39" i="13"/>
  <c r="D43" i="13" l="1"/>
  <c r="D36" i="13"/>
  <c r="D37" i="13" s="1"/>
</calcChain>
</file>

<file path=xl/sharedStrings.xml><?xml version="1.0" encoding="utf-8"?>
<sst xmlns="http://schemas.openxmlformats.org/spreadsheetml/2006/main" count="478" uniqueCount="176">
  <si>
    <t>(Darba veids vai konstruktīvā elementa nosaukums)</t>
  </si>
  <si>
    <t>Būves nosaukums:</t>
  </si>
  <si>
    <t>Objekta nosaukums:</t>
  </si>
  <si>
    <t>Objekta adrese:</t>
  </si>
  <si>
    <t>Pasūtījuma Nr.:</t>
  </si>
  <si>
    <t>Nr. p.k.</t>
  </si>
  <si>
    <t>Kods</t>
  </si>
  <si>
    <t>Mērvienība</t>
  </si>
  <si>
    <t>Daudzums</t>
  </si>
  <si>
    <t>Vienības izmaksas</t>
  </si>
  <si>
    <t>Kopā uz visu apjomu</t>
  </si>
  <si>
    <t>Kopā</t>
  </si>
  <si>
    <t>Sastādīja:</t>
  </si>
  <si>
    <t>Pārbaudīja:</t>
  </si>
  <si>
    <t>Sertifikāta Nr.</t>
  </si>
  <si>
    <t>(paraksts un tā atšifrējums, datums)</t>
  </si>
  <si>
    <t>Kods, tāmes Nr.</t>
  </si>
  <si>
    <t>Kopsavilkuma aprēķini pa darbu vai konstruktīvo elementu veidiem</t>
  </si>
  <si>
    <t>Tai skaitā</t>
  </si>
  <si>
    <t>Darbietilpība
(c/h)</t>
  </si>
  <si>
    <t>Pavisam kopā</t>
  </si>
  <si>
    <t>t.sk. darba aizsardzība</t>
  </si>
  <si>
    <t>APSTIPRINU</t>
  </si>
  <si>
    <t>(pasūtītāja paraksts un tā atšifrējums)</t>
  </si>
  <si>
    <t>Z.v.</t>
  </si>
  <si>
    <t>Būvniecības koptāme</t>
  </si>
  <si>
    <t>Būves adrese:</t>
  </si>
  <si>
    <t>Objekta nosaukums</t>
  </si>
  <si>
    <t>Objekta izmaksas
(euro)</t>
  </si>
  <si>
    <t>Pavisam būvniecības izmaksas</t>
  </si>
  <si>
    <t>Ar būvniecību saistītie pārējie izdevumi:</t>
  </si>
  <si>
    <t>būvuzraudzība</t>
  </si>
  <si>
    <t>būvprojekta autoruzraudzība</t>
  </si>
  <si>
    <t>izpētes un projektēšanas darbi</t>
  </si>
  <si>
    <t>būvprojekta ekspertīze</t>
  </si>
  <si>
    <t>Projekta vadītājs:</t>
  </si>
  <si>
    <t>Pasūtītāja būvniecības koptāme</t>
  </si>
  <si>
    <t>3-1</t>
  </si>
  <si>
    <t>Virsizdevumi</t>
  </si>
  <si>
    <t>Peļņa</t>
  </si>
  <si>
    <t>laika norma (c/h)</t>
  </si>
  <si>
    <t>darba
samaksas
likme
(euro /h)</t>
  </si>
  <si>
    <t>darbietilpība
(c/h)</t>
  </si>
  <si>
    <t>līg.cena</t>
  </si>
  <si>
    <t>Būvniecības izmaksas ar neparedzētiem izdevumiem bez PVN</t>
  </si>
  <si>
    <t>KOPS1</t>
  </si>
  <si>
    <t>PVN</t>
  </si>
  <si>
    <t>__________________________</t>
  </si>
  <si>
    <t>Finanšu rezerves neparedzētiem darbiem</t>
  </si>
  <si>
    <t>Kopā būvniecības izmaksas</t>
  </si>
  <si>
    <t>Piezīmes.</t>
  </si>
  <si>
    <t>3</t>
  </si>
  <si>
    <t>4</t>
  </si>
  <si>
    <t xml:space="preserve"> Vispārējie būvdarbi</t>
  </si>
  <si>
    <t>GAT</t>
  </si>
  <si>
    <t>3. Specializētie darbi - ārējie inženiertīkli, sistēmas</t>
  </si>
  <si>
    <t>gb.</t>
  </si>
  <si>
    <t>kpl.</t>
  </si>
  <si>
    <t>m</t>
  </si>
  <si>
    <t>kompl.</t>
  </si>
  <si>
    <t>Smilts</t>
  </si>
  <si>
    <t>m2</t>
  </si>
  <si>
    <t>m3</t>
  </si>
  <si>
    <t>Jauna skolas ēka Ādažos</t>
  </si>
  <si>
    <t>Attekas iela 16, Ādaži, Ādažu novads</t>
  </si>
  <si>
    <t>16-26</t>
  </si>
  <si>
    <t>2017.gada ___. _____________</t>
  </si>
  <si>
    <t>1. Būvuzņēmējam jādod pilna apjoma tendera (iepirkuma) cenu piedāvājums, ieskaitot palīgdarbus  un materiālus, kas nav uzrādīti tāmē,</t>
  </si>
  <si>
    <t>apjomu sarakstā un projektā, bet ir nepieciešami projektētā būvobjekta izbūvei un nodošanai ekspluatācijā.</t>
  </si>
  <si>
    <t>2. Darbu apjomu sarakstu skatīt kopā ar rasējumiem un specifikācijām.</t>
  </si>
  <si>
    <t>3. Tāmēs ietvertos konkrēto ražotāju materiālus un izstrādājumus var aizvietot ar analogiem citu ražotāju materiāliem un izstrādājumiem.</t>
  </si>
  <si>
    <t>mehānismi</t>
  </si>
  <si>
    <t xml:space="preserve">Tāme sastādīta 2017. gada tirgus cenās, pamatojoties uz GAT daļas rasējumiem. </t>
  </si>
  <si>
    <t>Gāzes apgāde, ārējie tīkli</t>
  </si>
  <si>
    <t>EM PE dubultuzmava d125 mm</t>
  </si>
  <si>
    <t>ME PE pāreja D 114,3/125 mm</t>
  </si>
  <si>
    <t>PE gala noslēgs D 125 mm</t>
  </si>
  <si>
    <t>Pazemes bezaku aizbīdnis AVK ME galiem D114,3mm</t>
  </si>
  <si>
    <t>Pagrieziena kāts pagarinātājs L= 1-1,5 m</t>
  </si>
  <si>
    <t>Indikācijas kabelis (izolēts Cu vads S=4 mm2 )</t>
  </si>
  <si>
    <t>Mitrumizturīga līmlenta</t>
  </si>
  <si>
    <t>Kontaktkārba/ indikācijas kabeļa savienotājkārba</t>
  </si>
  <si>
    <t>Marķējuma lenta ar uzrakstu "GĀZE"</t>
  </si>
  <si>
    <t>ME caurule D 114,3x 4,0 mm ar polimēra izolāciju</t>
  </si>
  <si>
    <t>Metināms līkums D 114,3 mm</t>
  </si>
  <si>
    <t>Lenta termosarūkoša Flexclad 50 mm</t>
  </si>
  <si>
    <t>Metināto savienojumu rengenoloģiskā pārbaude</t>
  </si>
  <si>
    <t>Gāzes vada šķērsošanās ar sakaru kanalizāciju</t>
  </si>
  <si>
    <t>Gāzes vada šķērsošanās ar elektro kabeļiem</t>
  </si>
  <si>
    <t>Gāzes vada demontāža (pēc sistēmas pārslēgšanas)</t>
  </si>
  <si>
    <t>SGRP demontāža (pēc sistēmas pārslēgšanas)</t>
  </si>
  <si>
    <t>Pieslēgšanās esošam. v.sp. (-4 bar) PE gāzes vadam D 125 mm</t>
  </si>
  <si>
    <t>Gāzes vada pārbaude, v.sp.</t>
  </si>
  <si>
    <t>Dabīgā seguma izrakšana un atjaunošana</t>
  </si>
  <si>
    <t>Šķembu, grants seguma izrakšana un atjaunošana</t>
  </si>
  <si>
    <t>Asfalta seguma izrakšana un atjaunošana</t>
  </si>
  <si>
    <t>Digitālo uzmērījumu nodošana pēc būvdarbu veikšanas</t>
  </si>
  <si>
    <t>Polietilēna caurule d=125x11,4 mm</t>
  </si>
  <si>
    <t>PE d=125 mm EM līkums 45°</t>
  </si>
  <si>
    <t>PE d=125 mm EM līkums 90°</t>
  </si>
  <si>
    <t>PE d=125 mm EM līkums 30°</t>
  </si>
  <si>
    <t>Evopipes PE 100 SDR 11 Pn 8 bar</t>
  </si>
  <si>
    <t>G.FISCHER vai ekvivalents</t>
  </si>
  <si>
    <t>AVK vai ekvivalents</t>
  </si>
  <si>
    <t>IP-54</t>
  </si>
  <si>
    <t>Uponor vai ekvivalents</t>
  </si>
  <si>
    <t>Fuchs vai ekvivalents</t>
  </si>
  <si>
    <t>Raychem vai ekvivalents</t>
  </si>
  <si>
    <t>vieta</t>
  </si>
  <si>
    <t>ME caurule D 88,9x3,6 mm ar polimēra izolāciju</t>
  </si>
  <si>
    <t>Metināms līkums 90° D 88,9 mm</t>
  </si>
  <si>
    <t>Pazemes bezaku krāns ME galiem D 88,9 mm RMA</t>
  </si>
  <si>
    <t>Metināms gala noslēgs D 108 mm</t>
  </si>
  <si>
    <t>Metināms gala noslēgs D 88,9 mm</t>
  </si>
  <si>
    <t>PE caurule D 90x8,2 mm</t>
  </si>
  <si>
    <t>PE/ME pāreja D 90/88,9 mm</t>
  </si>
  <si>
    <t>Elektro-pārvienojuma kabelis NYY-J-1x16 mm2</t>
  </si>
  <si>
    <t>Kabeļi mērpunkta aprīkošanai NYY-J-2x2,5 mm2</t>
  </si>
  <si>
    <t>PE aizsargčaula kabelim Dn 50 mm</t>
  </si>
  <si>
    <t>Stacionārais vara sulfāta elektrods ar kabeli</t>
  </si>
  <si>
    <t>Pin-brazing kontaktlodēšanas uzgaļi un keramiskie gr.</t>
  </si>
  <si>
    <t>Pin-brazing vadu spailes</t>
  </si>
  <si>
    <t>Mērpunkta kontaktu plāksne (izolējoša materiāla)</t>
  </si>
  <si>
    <t>Kape D 300 čuguna mērpunkta montāžai</t>
  </si>
  <si>
    <t>ME metināms trejgabals D 88,9/88,9/88,9 mm</t>
  </si>
  <si>
    <t>Nosprostošanas baloni Dn 80 mm</t>
  </si>
  <si>
    <t>Ravetti pievienošanās veidgabals 3"</t>
  </si>
  <si>
    <t>Gāzes vada šķērsošanās ar spiedkanalizāciju</t>
  </si>
  <si>
    <t>Gāzes vada šķērsošanās ar nedarbojošiem demontējamiem tīkliem, to demontāža</t>
  </si>
  <si>
    <t>Pieslēgšanās esošam. z.sp. (20 mbar) ME gāzes vadam D 108 mm</t>
  </si>
  <si>
    <t>Gāzes vada pārbaude, z.sp.</t>
  </si>
  <si>
    <t>šķembu,grants seguma izrakšana un atjaunošana</t>
  </si>
  <si>
    <t>PE d=90 mm EM līkums 45°</t>
  </si>
  <si>
    <t>PE d=90 mm EM līkums 90°</t>
  </si>
  <si>
    <t>Ārējais gāzes vads- v.sp. gāzesvads</t>
  </si>
  <si>
    <t>Ārējais gāzes vads- z.sp. gāzesvads</t>
  </si>
  <si>
    <t>Ārējais gāzes vads- a.sp. gāzesvads</t>
  </si>
  <si>
    <t>ME caurule D 60,3x3,6 mm ar polimēra izolāciju</t>
  </si>
  <si>
    <t>PE caurule D 63x5,8 mm</t>
  </si>
  <si>
    <t>Pazemes bezaku aizbīdnis PE galiem D 63 mm AVK</t>
  </si>
  <si>
    <t>Aizbīdņu atbalsta kronšteins</t>
  </si>
  <si>
    <t>Pazemes bezaku krāns ME galiem D 60,3 mm RMA</t>
  </si>
  <si>
    <t>Čuguna kape LG-160 peldošā, komplekts</t>
  </si>
  <si>
    <t>PE/ME pāreja D 63/60,3 mm</t>
  </si>
  <si>
    <t>Metināma pāreja D 57/60,3 mm</t>
  </si>
  <si>
    <t>Metināms gala noslēgs D 60,3 mm</t>
  </si>
  <si>
    <t>ME caurules D 60,3x4,5 mm ar polimēra izolāciju izvadlīkums 0,8x1,5 m</t>
  </si>
  <si>
    <t>EM PE trejgabals D 63/63/63 mm</t>
  </si>
  <si>
    <t>EM PE dubultuzmava D 63 mm</t>
  </si>
  <si>
    <t>Kontaktkārba</t>
  </si>
  <si>
    <t>Betona pamats SGRP skapim 1500x800x130 mm</t>
  </si>
  <si>
    <t>Betona pamats SGRP skapim 2200x1200x140 mm</t>
  </si>
  <si>
    <t>Lenta termosarukoša Flexclad 50 mm</t>
  </si>
  <si>
    <t>Gāzesvadu izolācijas materiāli C30 klase dažādi</t>
  </si>
  <si>
    <t>Mini Stop nosprostošanas veidgabals 2"</t>
  </si>
  <si>
    <t>Ravetti nosprostošanas veidgabals 2"</t>
  </si>
  <si>
    <t>Gāzes vada šķērsošanās ar z.sp. gāzes vadiem</t>
  </si>
  <si>
    <t>Gāzes vada šķērsošanās ar Ūdensvadu</t>
  </si>
  <si>
    <t>Gāzes vada šķērsošanās ar sadzīves kanalizāciju</t>
  </si>
  <si>
    <t>Pieslēgšanās esošam. a.sp. (-6 bar) ME gāzes vadam D 57 mm</t>
  </si>
  <si>
    <t>Gāzes vada pārbaude, a.sp.</t>
  </si>
  <si>
    <r>
      <t xml:space="preserve">SGRP ar 2 līn. ar reg, B249 Q=250 m3/h SKV (SGRP-1) korpusā ar izmēriem 1700x1400x700 mm, </t>
    </r>
    <r>
      <rPr>
        <sz val="10"/>
        <rFont val="Times New Roman"/>
        <family val="1"/>
        <charset val="204"/>
      </rPr>
      <t>esošā pārvietošana</t>
    </r>
  </si>
  <si>
    <r>
      <t>SGRP ar 2 līn. ar reg, RP/022-AP Q=600 m3/h SKVL (SKVL-2) korpusā ar izmēriem 2290x2000x1000 mm</t>
    </r>
    <r>
      <rPr>
        <sz val="10"/>
        <rFont val="Times New Roman"/>
        <family val="1"/>
        <charset val="204"/>
      </rPr>
      <t>, esošā pārvietošana</t>
    </r>
  </si>
  <si>
    <t xml:space="preserve">_________________ </t>
  </si>
  <si>
    <t>Tāme sastādīta 2017.gada __. _____________</t>
  </si>
  <si>
    <t>%</t>
  </si>
  <si>
    <t>Tiešās izmaksas kopā, t. sk. darba devēja sociālais nodoklis (23,59%)</t>
  </si>
  <si>
    <t>Būvdarbu veids vai konstruktīvā elementa nosaukums</t>
  </si>
  <si>
    <t>Tāmes izmaksas</t>
  </si>
  <si>
    <t xml:space="preserve">darba alga </t>
  </si>
  <si>
    <t>būvizstrādājumi</t>
  </si>
  <si>
    <t>Būvdarbu nosaukums</t>
  </si>
  <si>
    <t xml:space="preserve">darba alga
</t>
  </si>
  <si>
    <t xml:space="preserve">mehānismi
</t>
  </si>
  <si>
    <t xml:space="preserve">Kopā
</t>
  </si>
  <si>
    <t xml:space="preserve">summa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</si>
</sst>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Tāmes izmaksas &quot;#,##0.00&quot; euro&quot;"/>
    <numFmt numFmtId="166" formatCode="&quot;Kopā &quot;#,##0.00&quot; euro&quot;"/>
    <numFmt numFmtId="167" formatCode="&quot;Par kopējo summu, euro &quot;#,##0.00"/>
    <numFmt numFmtId="168" formatCode="&quot;Kopējā darbietilpība, c/h 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sz val="16"/>
      <name val="Times New Roman"/>
      <family val="1"/>
      <charset val="186"/>
    </font>
    <font>
      <sz val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5" fillId="0" borderId="0"/>
    <xf numFmtId="0" fontId="1" fillId="0" borderId="0"/>
    <xf numFmtId="0" fontId="8" fillId="0" borderId="0" applyNumberFormat="0" applyFont="0" applyBorder="0" applyProtection="0"/>
    <xf numFmtId="0" fontId="13" fillId="0" borderId="0"/>
    <xf numFmtId="0" fontId="1" fillId="0" borderId="0">
      <alignment vertical="center"/>
    </xf>
    <xf numFmtId="0" fontId="14" fillId="0" borderId="0"/>
    <xf numFmtId="0" fontId="1" fillId="0" borderId="0"/>
    <xf numFmtId="0" fontId="1" fillId="0" borderId="0"/>
    <xf numFmtId="0" fontId="7" fillId="0" borderId="0"/>
  </cellStyleXfs>
  <cellXfs count="148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6" fillId="0" borderId="0" xfId="0" applyFont="1" applyFill="1"/>
    <xf numFmtId="4" fontId="6" fillId="0" borderId="2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/>
    <xf numFmtId="0" fontId="10" fillId="0" borderId="0" xfId="0" applyFont="1" applyFill="1"/>
    <xf numFmtId="0" fontId="6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shrinkToFi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center"/>
    </xf>
    <xf numFmtId="9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shrinkToFit="1"/>
    </xf>
    <xf numFmtId="1" fontId="4" fillId="0" borderId="10" xfId="2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1" fontId="4" fillId="0" borderId="14" xfId="2" applyNumberFormat="1" applyFont="1" applyFill="1" applyBorder="1" applyAlignment="1" applyProtection="1">
      <alignment horizontal="center" vertical="center" wrapText="1"/>
    </xf>
    <xf numFmtId="1" fontId="4" fillId="0" borderId="14" xfId="2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/>
    <xf numFmtId="4" fontId="6" fillId="0" borderId="0" xfId="0" applyNumberFormat="1" applyFont="1" applyFill="1" applyBorder="1"/>
    <xf numFmtId="4" fontId="6" fillId="0" borderId="13" xfId="0" applyNumberFormat="1" applyFont="1" applyFill="1" applyBorder="1" applyAlignment="1">
      <alignment horizontal="right" vertical="center" shrinkToFit="1"/>
    </xf>
    <xf numFmtId="4" fontId="15" fillId="0" borderId="13" xfId="0" applyNumberFormat="1" applyFont="1" applyFill="1" applyBorder="1" applyAlignment="1">
      <alignment horizontal="right" vertical="center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top"/>
    </xf>
    <xf numFmtId="4" fontId="6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left" vertical="top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left" vertical="top"/>
    </xf>
    <xf numFmtId="4" fontId="17" fillId="0" borderId="0" xfId="0" applyNumberFormat="1" applyFont="1" applyFill="1"/>
    <xf numFmtId="0" fontId="4" fillId="0" borderId="5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 wrapText="1" indent="3"/>
    </xf>
    <xf numFmtId="0" fontId="4" fillId="0" borderId="5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 wrapText="1" indent="3"/>
    </xf>
    <xf numFmtId="0" fontId="6" fillId="0" borderId="5" xfId="0" applyNumberFormat="1" applyFont="1" applyFill="1" applyBorder="1" applyAlignment="1">
      <alignment horizontal="left" vertical="center" wrapText="1" indent="3"/>
    </xf>
    <xf numFmtId="0" fontId="4" fillId="0" borderId="3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15" fillId="0" borderId="3" xfId="0" applyNumberFormat="1" applyFont="1" applyFill="1" applyBorder="1" applyAlignment="1">
      <alignment horizontal="right" vertical="center" wrapText="1"/>
    </xf>
    <xf numFmtId="0" fontId="15" fillId="0" borderId="4" xfId="0" applyNumberFormat="1" applyFont="1" applyFill="1" applyBorder="1" applyAlignment="1">
      <alignment horizontal="right" vertical="center" wrapText="1"/>
    </xf>
    <xf numFmtId="0" fontId="15" fillId="0" borderId="5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10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165" fontId="6" fillId="0" borderId="0" xfId="0" applyNumberFormat="1" applyFont="1" applyFill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left" vertical="center" shrinkToFi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</cellXfs>
  <cellStyles count="11">
    <cellStyle name="Excel Built-in Normal" xfId="5"/>
    <cellStyle name="Excel Built-in Normal 1" xfId="2"/>
    <cellStyle name="Normal" xfId="0" builtinId="0"/>
    <cellStyle name="Normal 10" xfId="7"/>
    <cellStyle name="Normal 2" xfId="4"/>
    <cellStyle name="Normal 5" xfId="10"/>
    <cellStyle name="Normal_lokalas tames forma2" xfId="1"/>
    <cellStyle name="Parastais 4" xfId="6"/>
    <cellStyle name="Parasts 2" xfId="9"/>
    <cellStyle name="Style 1" xfId="3"/>
    <cellStyle name="Обычный_33. OZOLNIEKU NOVADA DOME_OZO SKOLA_TELPU, GAITENU, KAPNU TELPU REMONTS_TAME_VADIMS_2011_02_25_melnraksts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229"/>
  <sheetViews>
    <sheetView showZeros="0" zoomScale="90" zoomScaleNormal="90" workbookViewId="0">
      <selection activeCell="O44" sqref="O44"/>
    </sheetView>
  </sheetViews>
  <sheetFormatPr defaultColWidth="9.140625" defaultRowHeight="15" outlineLevelRow="1" x14ac:dyDescent="0.25"/>
  <cols>
    <col min="1" max="1" width="16" style="7" customWidth="1"/>
    <col min="2" max="2" width="47.7109375" style="7" customWidth="1"/>
    <col min="3" max="3" width="7.7109375" style="7" customWidth="1"/>
    <col min="4" max="4" width="20.7109375" style="7" customWidth="1"/>
    <col min="5" max="16384" width="9.140625" style="7"/>
  </cols>
  <sheetData>
    <row r="1" spans="1:4" x14ac:dyDescent="0.25">
      <c r="D1" s="49" t="s">
        <v>22</v>
      </c>
    </row>
    <row r="2" spans="1:4" x14ac:dyDescent="0.25">
      <c r="D2" s="49"/>
    </row>
    <row r="3" spans="1:4" x14ac:dyDescent="0.25">
      <c r="D3" s="50" t="s">
        <v>47</v>
      </c>
    </row>
    <row r="4" spans="1:4" x14ac:dyDescent="0.25">
      <c r="D4" s="51" t="s">
        <v>23</v>
      </c>
    </row>
    <row r="5" spans="1:4" x14ac:dyDescent="0.25">
      <c r="D5" s="98"/>
    </row>
    <row r="7" spans="1:4" x14ac:dyDescent="0.25">
      <c r="D7" s="49" t="s">
        <v>24</v>
      </c>
    </row>
    <row r="8" spans="1:4" x14ac:dyDescent="0.25">
      <c r="D8" s="49"/>
    </row>
    <row r="9" spans="1:4" x14ac:dyDescent="0.25">
      <c r="D9" s="49" t="s">
        <v>66</v>
      </c>
    </row>
    <row r="10" spans="1:4" x14ac:dyDescent="0.25">
      <c r="D10" s="49"/>
    </row>
    <row r="11" spans="1:4" x14ac:dyDescent="0.25">
      <c r="D11" s="49"/>
    </row>
    <row r="12" spans="1:4" ht="20.25" x14ac:dyDescent="0.3">
      <c r="A12" s="105" t="s">
        <v>36</v>
      </c>
      <c r="B12" s="105"/>
      <c r="C12" s="105"/>
      <c r="D12" s="105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 t="s">
        <v>1</v>
      </c>
      <c r="B17" s="106" t="str">
        <f>KOPS1!C12</f>
        <v>Jauna skolas ēka Ādažos</v>
      </c>
      <c r="C17" s="106"/>
      <c r="D17" s="106"/>
    </row>
    <row r="18" spans="1:4" x14ac:dyDescent="0.25">
      <c r="A18" s="2" t="s">
        <v>26</v>
      </c>
      <c r="B18" s="106" t="str">
        <f>KOPS1!C14</f>
        <v>Attekas iela 16, Ādaži, Ādažu novads</v>
      </c>
      <c r="C18" s="106"/>
      <c r="D18" s="106"/>
    </row>
    <row r="19" spans="1:4" x14ac:dyDescent="0.25">
      <c r="A19" s="2" t="s">
        <v>4</v>
      </c>
      <c r="B19" s="106" t="str">
        <f>KOPS1!C15</f>
        <v>16-26</v>
      </c>
      <c r="C19" s="106"/>
      <c r="D19" s="106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55" t="str">
        <f>KOPS1!F21</f>
        <v>Tāme sastādīta 2017.gada __. _____________</v>
      </c>
    </row>
    <row r="24" spans="1:4" ht="25.5" x14ac:dyDescent="0.25">
      <c r="A24" s="96" t="s">
        <v>5</v>
      </c>
      <c r="B24" s="96" t="s">
        <v>27</v>
      </c>
      <c r="C24" s="97"/>
      <c r="D24" s="97" t="s">
        <v>28</v>
      </c>
    </row>
    <row r="25" spans="1:4" ht="15.75" thickBot="1" x14ac:dyDescent="0.3">
      <c r="A25" s="36"/>
      <c r="B25" s="37"/>
      <c r="C25" s="37"/>
      <c r="D25" s="39"/>
    </row>
    <row r="26" spans="1:4" ht="25.5" customHeight="1" thickTop="1" x14ac:dyDescent="0.25">
      <c r="A26" s="4">
        <f>1</f>
        <v>1</v>
      </c>
      <c r="B26" s="25" t="str">
        <f>KOPT!B26</f>
        <v>Jauna skolas ēka Ādažos</v>
      </c>
      <c r="C26" s="8" t="str">
        <f>KOPT!C26</f>
        <v>KOPS1</v>
      </c>
      <c r="D26" s="3">
        <f>KOPT!D26</f>
        <v>0</v>
      </c>
    </row>
    <row r="27" spans="1:4" x14ac:dyDescent="0.25">
      <c r="A27" s="4"/>
      <c r="B27" s="25"/>
      <c r="C27" s="8"/>
      <c r="D27" s="3"/>
    </row>
    <row r="28" spans="1:4" ht="15.75" thickBot="1" x14ac:dyDescent="0.3">
      <c r="A28" s="4"/>
      <c r="B28" s="25"/>
      <c r="C28" s="8"/>
      <c r="D28" s="3"/>
    </row>
    <row r="29" spans="1:4" hidden="1" x14ac:dyDescent="0.25">
      <c r="A29" s="4">
        <f>A28+1</f>
        <v>1</v>
      </c>
      <c r="B29" s="25">
        <f>KOPT!B29</f>
        <v>0</v>
      </c>
      <c r="C29" s="8"/>
      <c r="D29" s="3">
        <f>KOPT!D29</f>
        <v>0</v>
      </c>
    </row>
    <row r="30" spans="1:4" ht="15.75" hidden="1" thickBot="1" x14ac:dyDescent="0.3">
      <c r="A30" s="4">
        <f>A29+1</f>
        <v>2</v>
      </c>
      <c r="B30" s="25">
        <f>KOPT!B30</f>
        <v>0</v>
      </c>
      <c r="C30" s="8"/>
      <c r="D30" s="3">
        <f>KOPT!D30</f>
        <v>0</v>
      </c>
    </row>
    <row r="31" spans="1:4" ht="15.75" thickTop="1" x14ac:dyDescent="0.25">
      <c r="A31" s="10"/>
      <c r="B31" s="42"/>
      <c r="C31" s="42"/>
      <c r="D31" s="14"/>
    </row>
    <row r="32" spans="1:4" x14ac:dyDescent="0.25">
      <c r="A32" s="109" t="s">
        <v>49</v>
      </c>
      <c r="B32" s="110"/>
      <c r="C32" s="94"/>
      <c r="D32" s="9">
        <f>SUM(D26:D31)</f>
        <v>0</v>
      </c>
    </row>
    <row r="33" spans="1:4" x14ac:dyDescent="0.25">
      <c r="A33" s="2"/>
      <c r="B33" s="2"/>
      <c r="C33" s="2"/>
      <c r="D33" s="2"/>
    </row>
    <row r="34" spans="1:4" x14ac:dyDescent="0.25">
      <c r="A34" s="111" t="s">
        <v>48</v>
      </c>
      <c r="B34" s="112"/>
      <c r="C34" s="53" t="s">
        <v>165</v>
      </c>
      <c r="D34" s="3">
        <v>0</v>
      </c>
    </row>
    <row r="35" spans="1:4" x14ac:dyDescent="0.25">
      <c r="A35" s="109" t="s">
        <v>44</v>
      </c>
      <c r="B35" s="110"/>
      <c r="C35" s="94"/>
      <c r="D35" s="9">
        <f>D32+D34</f>
        <v>0</v>
      </c>
    </row>
    <row r="36" spans="1:4" x14ac:dyDescent="0.25">
      <c r="A36" s="111" t="s">
        <v>46</v>
      </c>
      <c r="B36" s="112"/>
      <c r="C36" s="53">
        <f>KOPT!C34</f>
        <v>0.21</v>
      </c>
      <c r="D36" s="3">
        <f>ROUND(D35*C36,2)</f>
        <v>0</v>
      </c>
    </row>
    <row r="37" spans="1:4" x14ac:dyDescent="0.25">
      <c r="A37" s="109" t="s">
        <v>29</v>
      </c>
      <c r="B37" s="110"/>
      <c r="C37" s="94"/>
      <c r="D37" s="9">
        <f>D35+D36</f>
        <v>0</v>
      </c>
    </row>
    <row r="38" spans="1:4" hidden="1" outlineLevel="1" x14ac:dyDescent="0.25">
      <c r="A38" s="113" t="s">
        <v>30</v>
      </c>
      <c r="B38" s="114"/>
      <c r="C38" s="95"/>
      <c r="D38" s="3"/>
    </row>
    <row r="39" spans="1:4" hidden="1" outlineLevel="1" x14ac:dyDescent="0.25">
      <c r="A39" s="107" t="s">
        <v>31</v>
      </c>
      <c r="B39" s="108"/>
      <c r="C39" s="47"/>
      <c r="D39" s="3">
        <f>ROUND(D32*C39,2)</f>
        <v>0</v>
      </c>
    </row>
    <row r="40" spans="1:4" hidden="1" outlineLevel="1" x14ac:dyDescent="0.25">
      <c r="A40" s="107" t="s">
        <v>32</v>
      </c>
      <c r="B40" s="108"/>
      <c r="C40" s="47"/>
      <c r="D40" s="3">
        <f>ROUND(D32*C40,2)</f>
        <v>0</v>
      </c>
    </row>
    <row r="41" spans="1:4" hidden="1" outlineLevel="1" x14ac:dyDescent="0.25">
      <c r="A41" s="107" t="s">
        <v>33</v>
      </c>
      <c r="B41" s="108"/>
      <c r="C41" s="93"/>
      <c r="D41" s="3">
        <v>0</v>
      </c>
    </row>
    <row r="42" spans="1:4" hidden="1" outlineLevel="1" x14ac:dyDescent="0.25">
      <c r="A42" s="107" t="s">
        <v>34</v>
      </c>
      <c r="B42" s="108"/>
      <c r="C42" s="93"/>
      <c r="D42" s="3">
        <v>0</v>
      </c>
    </row>
    <row r="43" spans="1:4" hidden="1" outlineLevel="1" x14ac:dyDescent="0.25">
      <c r="A43" s="109" t="s">
        <v>11</v>
      </c>
      <c r="B43" s="110"/>
      <c r="C43" s="94"/>
      <c r="D43" s="9">
        <f>D39+D40+D41+D42</f>
        <v>0</v>
      </c>
    </row>
    <row r="44" spans="1:4" collapsed="1" x14ac:dyDescent="0.25">
      <c r="A44" s="56"/>
      <c r="B44" s="56"/>
      <c r="C44" s="56"/>
      <c r="D44" s="40"/>
    </row>
    <row r="45" spans="1:4" x14ac:dyDescent="0.25">
      <c r="A45" s="54"/>
      <c r="B45" s="54"/>
      <c r="C45" s="54"/>
      <c r="D45" s="40"/>
    </row>
    <row r="46" spans="1:4" x14ac:dyDescent="0.25">
      <c r="A46" s="2"/>
      <c r="B46" s="2"/>
      <c r="C46" s="2"/>
      <c r="D46" s="2"/>
    </row>
    <row r="47" spans="1:4" x14ac:dyDescent="0.25">
      <c r="A47" s="2" t="s">
        <v>12</v>
      </c>
      <c r="B47" s="100" t="str">
        <f>KOPS1!$B$44</f>
        <v xml:space="preserve">_________________ </v>
      </c>
      <c r="C47" s="100"/>
    </row>
    <row r="48" spans="1:4" x14ac:dyDescent="0.25">
      <c r="A48" s="2"/>
      <c r="B48" s="101" t="s">
        <v>15</v>
      </c>
      <c r="C48" s="101"/>
      <c r="D48" s="2"/>
    </row>
    <row r="49" spans="1:4" x14ac:dyDescent="0.25">
      <c r="A49" s="2"/>
      <c r="B49" s="98"/>
      <c r="C49" s="98"/>
      <c r="D49" s="2"/>
    </row>
    <row r="50" spans="1:4" x14ac:dyDescent="0.25">
      <c r="A50" s="2" t="s">
        <v>14</v>
      </c>
      <c r="B50" s="100">
        <f>KOPS1!$B$46</f>
        <v>0</v>
      </c>
      <c r="C50" s="100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 t="s">
        <v>13</v>
      </c>
      <c r="B53" s="100" t="str">
        <f>KOPS1!$F$44</f>
        <v xml:space="preserve">_________________ </v>
      </c>
      <c r="C53" s="100"/>
      <c r="D53" s="2"/>
    </row>
    <row r="54" spans="1:4" x14ac:dyDescent="0.25">
      <c r="A54" s="2"/>
      <c r="B54" s="101" t="s">
        <v>15</v>
      </c>
      <c r="C54" s="101"/>
      <c r="D54" s="2"/>
    </row>
    <row r="55" spans="1:4" x14ac:dyDescent="0.25">
      <c r="A55" s="2"/>
      <c r="B55" s="98"/>
      <c r="C55" s="98"/>
      <c r="D55" s="2"/>
    </row>
    <row r="56" spans="1:4" x14ac:dyDescent="0.25">
      <c r="A56" s="2" t="s">
        <v>14</v>
      </c>
      <c r="B56" s="100">
        <f>KOPS1!$F$46</f>
        <v>0</v>
      </c>
      <c r="C56" s="100"/>
      <c r="D56" s="2"/>
    </row>
    <row r="57" spans="1:4" x14ac:dyDescent="0.25">
      <c r="A57" s="2"/>
      <c r="B57" s="2"/>
      <c r="C57" s="2"/>
      <c r="D57" s="2"/>
    </row>
    <row r="58" spans="1:4" hidden="1" x14ac:dyDescent="0.25">
      <c r="A58" s="2"/>
      <c r="B58" s="2"/>
      <c r="C58" s="2"/>
      <c r="D58" s="2"/>
    </row>
    <row r="59" spans="1:4" hidden="1" x14ac:dyDescent="0.25">
      <c r="A59" s="2" t="s">
        <v>35</v>
      </c>
      <c r="B59" s="57"/>
      <c r="C59" s="58"/>
      <c r="D59" s="2"/>
    </row>
    <row r="60" spans="1:4" hidden="1" x14ac:dyDescent="0.25">
      <c r="A60" s="2"/>
      <c r="B60" s="101" t="s">
        <v>15</v>
      </c>
      <c r="C60" s="101"/>
      <c r="D60" s="2"/>
    </row>
    <row r="61" spans="1:4" hidden="1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  <row r="218" spans="1:4" x14ac:dyDescent="0.25">
      <c r="A218" s="2"/>
      <c r="B218" s="2"/>
      <c r="C218" s="2"/>
      <c r="D218" s="2"/>
    </row>
    <row r="219" spans="1:4" x14ac:dyDescent="0.25">
      <c r="A219" s="2"/>
      <c r="B219" s="2"/>
      <c r="C219" s="2"/>
      <c r="D219" s="2"/>
    </row>
    <row r="220" spans="1:4" x14ac:dyDescent="0.25">
      <c r="A220" s="2"/>
      <c r="B220" s="2"/>
      <c r="C220" s="2"/>
      <c r="D220" s="2"/>
    </row>
    <row r="221" spans="1:4" x14ac:dyDescent="0.25">
      <c r="A221" s="2"/>
      <c r="B221" s="2"/>
      <c r="C221" s="2"/>
      <c r="D221" s="2"/>
    </row>
    <row r="222" spans="1:4" x14ac:dyDescent="0.25">
      <c r="A222" s="2"/>
      <c r="B222" s="2"/>
      <c r="C222" s="2"/>
      <c r="D222" s="2"/>
    </row>
    <row r="223" spans="1:4" x14ac:dyDescent="0.25">
      <c r="A223" s="2"/>
      <c r="B223" s="2"/>
      <c r="C223" s="2"/>
      <c r="D223" s="2"/>
    </row>
    <row r="224" spans="1:4" x14ac:dyDescent="0.25">
      <c r="A224" s="2"/>
      <c r="B224" s="2"/>
      <c r="C224" s="2"/>
      <c r="D224" s="2"/>
    </row>
    <row r="225" spans="1:4" x14ac:dyDescent="0.25">
      <c r="A225" s="2"/>
      <c r="B225" s="2"/>
      <c r="C225" s="2"/>
      <c r="D225" s="2"/>
    </row>
    <row r="226" spans="1:4" x14ac:dyDescent="0.25">
      <c r="A226" s="2"/>
      <c r="B226" s="2"/>
      <c r="C226" s="2"/>
      <c r="D226" s="2"/>
    </row>
    <row r="227" spans="1:4" x14ac:dyDescent="0.25">
      <c r="A227" s="2"/>
      <c r="B227" s="2"/>
      <c r="C227" s="2"/>
      <c r="D227" s="2"/>
    </row>
    <row r="228" spans="1:4" x14ac:dyDescent="0.25">
      <c r="A228" s="2"/>
      <c r="B228" s="2"/>
      <c r="C228" s="2"/>
      <c r="D228" s="2"/>
    </row>
    <row r="229" spans="1:4" x14ac:dyDescent="0.25">
      <c r="A229" s="2"/>
      <c r="B229" s="2"/>
      <c r="C229" s="2"/>
      <c r="D229" s="2"/>
    </row>
  </sheetData>
  <mergeCells count="15">
    <mergeCell ref="A41:B41"/>
    <mergeCell ref="A42:B42"/>
    <mergeCell ref="A43:B43"/>
    <mergeCell ref="A32:B32"/>
    <mergeCell ref="A36:B36"/>
    <mergeCell ref="A34:B34"/>
    <mergeCell ref="A37:B37"/>
    <mergeCell ref="A38:B38"/>
    <mergeCell ref="A39:B39"/>
    <mergeCell ref="A35:B35"/>
    <mergeCell ref="A12:D12"/>
    <mergeCell ref="B17:D17"/>
    <mergeCell ref="B18:D18"/>
    <mergeCell ref="B19:D19"/>
    <mergeCell ref="A40:B40"/>
  </mergeCells>
  <pageMargins left="1.1811023622047245" right="0.59055118110236227" top="0.78740157480314965" bottom="0.78740157480314965" header="0.31496062992125984" footer="0.39370078740157483"/>
  <pageSetup paperSize="9" scale="89" fitToHeight="0" orientation="portrait" blackAndWhite="1" r:id="rId1"/>
  <headerFooter>
    <oddFooter>&amp;R&amp;"Times New Roman,Regular"&amp;10&amp;P. lpp.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218"/>
  <sheetViews>
    <sheetView showZeros="0" zoomScale="90" zoomScaleNormal="90" workbookViewId="0">
      <selection activeCell="D38" sqref="D38"/>
    </sheetView>
  </sheetViews>
  <sheetFormatPr defaultColWidth="9.140625" defaultRowHeight="15" x14ac:dyDescent="0.25"/>
  <cols>
    <col min="1" max="1" width="16" style="7" customWidth="1"/>
    <col min="2" max="2" width="47.7109375" style="7" customWidth="1"/>
    <col min="3" max="3" width="7.7109375" style="7" customWidth="1"/>
    <col min="4" max="4" width="20.7109375" style="7" customWidth="1"/>
    <col min="5" max="16384" width="9.140625" style="7"/>
  </cols>
  <sheetData>
    <row r="1" spans="1:4" x14ac:dyDescent="0.25">
      <c r="D1" s="49" t="s">
        <v>22</v>
      </c>
    </row>
    <row r="2" spans="1:4" x14ac:dyDescent="0.25">
      <c r="D2" s="49"/>
    </row>
    <row r="3" spans="1:4" x14ac:dyDescent="0.25">
      <c r="D3" s="50" t="s">
        <v>47</v>
      </c>
    </row>
    <row r="4" spans="1:4" x14ac:dyDescent="0.25">
      <c r="D4" s="51" t="s">
        <v>23</v>
      </c>
    </row>
    <row r="5" spans="1:4" x14ac:dyDescent="0.25">
      <c r="D5" s="98"/>
    </row>
    <row r="7" spans="1:4" x14ac:dyDescent="0.25">
      <c r="D7" s="49" t="s">
        <v>24</v>
      </c>
    </row>
    <row r="8" spans="1:4" x14ac:dyDescent="0.25">
      <c r="D8" s="49"/>
    </row>
    <row r="9" spans="1:4" x14ac:dyDescent="0.25">
      <c r="D9" s="49" t="s">
        <v>66</v>
      </c>
    </row>
    <row r="10" spans="1:4" x14ac:dyDescent="0.25">
      <c r="D10" s="49"/>
    </row>
    <row r="12" spans="1:4" ht="20.25" x14ac:dyDescent="0.3">
      <c r="A12" s="105" t="s">
        <v>25</v>
      </c>
      <c r="B12" s="105"/>
      <c r="C12" s="105"/>
      <c r="D12" s="105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 t="s">
        <v>1</v>
      </c>
      <c r="B17" s="106" t="str">
        <f>KOPS1!C12</f>
        <v>Jauna skolas ēka Ādažos</v>
      </c>
      <c r="C17" s="106"/>
      <c r="D17" s="106"/>
    </row>
    <row r="18" spans="1:4" x14ac:dyDescent="0.25">
      <c r="A18" s="2" t="s">
        <v>26</v>
      </c>
      <c r="B18" s="106" t="str">
        <f>KOPS1!C14</f>
        <v>Attekas iela 16, Ādaži, Ādažu novads</v>
      </c>
      <c r="C18" s="106"/>
      <c r="D18" s="106"/>
    </row>
    <row r="19" spans="1:4" x14ac:dyDescent="0.25">
      <c r="A19" s="2" t="s">
        <v>4</v>
      </c>
      <c r="B19" s="106" t="str">
        <f>KOPS1!C15</f>
        <v>16-26</v>
      </c>
      <c r="C19" s="106"/>
      <c r="D19" s="106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52" t="str">
        <f>KOPS1!F21</f>
        <v>Tāme sastādīta 2017.gada __. _____________</v>
      </c>
    </row>
    <row r="24" spans="1:4" ht="25.5" x14ac:dyDescent="0.25">
      <c r="A24" s="96" t="s">
        <v>5</v>
      </c>
      <c r="B24" s="96" t="s">
        <v>27</v>
      </c>
      <c r="C24" s="97"/>
      <c r="D24" s="97" t="s">
        <v>28</v>
      </c>
    </row>
    <row r="25" spans="1:4" ht="15.75" thickBot="1" x14ac:dyDescent="0.3">
      <c r="A25" s="36"/>
      <c r="B25" s="37"/>
      <c r="C25" s="37"/>
      <c r="D25" s="39"/>
    </row>
    <row r="26" spans="1:4" ht="15.75" thickTop="1" x14ac:dyDescent="0.25">
      <c r="A26" s="4">
        <f>1</f>
        <v>1</v>
      </c>
      <c r="B26" s="25" t="str">
        <f>KOPS1!C13</f>
        <v>Jauna skolas ēka Ādažos</v>
      </c>
      <c r="C26" s="8" t="s">
        <v>45</v>
      </c>
      <c r="D26" s="3">
        <f>KOPS1!E36</f>
        <v>0</v>
      </c>
    </row>
    <row r="27" spans="1:4" x14ac:dyDescent="0.25">
      <c r="A27" s="4"/>
      <c r="B27" s="25"/>
      <c r="C27" s="8"/>
      <c r="D27" s="3"/>
    </row>
    <row r="28" spans="1:4" ht="15.75" thickBot="1" x14ac:dyDescent="0.3">
      <c r="A28" s="4"/>
      <c r="B28" s="25"/>
      <c r="C28" s="8"/>
      <c r="D28" s="3"/>
    </row>
    <row r="29" spans="1:4" ht="15.75" hidden="1" thickBot="1" x14ac:dyDescent="0.3">
      <c r="A29" s="4">
        <f>A28+1</f>
        <v>1</v>
      </c>
      <c r="B29" s="25"/>
      <c r="C29" s="8"/>
      <c r="D29" s="3"/>
    </row>
    <row r="30" spans="1:4" ht="15.75" hidden="1" thickBot="1" x14ac:dyDescent="0.3">
      <c r="A30" s="4">
        <f>A29+1</f>
        <v>2</v>
      </c>
      <c r="B30" s="25"/>
      <c r="C30" s="8"/>
      <c r="D30" s="3"/>
    </row>
    <row r="31" spans="1:4" ht="15.75" thickTop="1" x14ac:dyDescent="0.25">
      <c r="A31" s="10"/>
      <c r="B31" s="42"/>
      <c r="C31" s="42"/>
      <c r="D31" s="14"/>
    </row>
    <row r="32" spans="1:4" x14ac:dyDescent="0.25">
      <c r="A32" s="109" t="s">
        <v>11</v>
      </c>
      <c r="B32" s="110"/>
      <c r="C32" s="94"/>
      <c r="D32" s="9">
        <f>SUM(D26:D31)</f>
        <v>0</v>
      </c>
    </row>
    <row r="33" spans="1:4" x14ac:dyDescent="0.25">
      <c r="A33" s="2"/>
      <c r="B33" s="2"/>
      <c r="C33" s="2"/>
      <c r="D33" s="2"/>
    </row>
    <row r="34" spans="1:4" x14ac:dyDescent="0.25">
      <c r="A34" s="111" t="s">
        <v>46</v>
      </c>
      <c r="B34" s="112"/>
      <c r="C34" s="53">
        <v>0.21</v>
      </c>
      <c r="D34" s="3">
        <f>ROUND(D32*C34,2)</f>
        <v>0</v>
      </c>
    </row>
    <row r="35" spans="1:4" x14ac:dyDescent="0.25">
      <c r="A35" s="54"/>
      <c r="B35" s="54"/>
      <c r="C35" s="54"/>
      <c r="D35" s="40"/>
    </row>
    <row r="36" spans="1:4" x14ac:dyDescent="0.25">
      <c r="A36" s="2"/>
      <c r="B36" s="2"/>
      <c r="C36" s="2"/>
      <c r="D36" s="2"/>
    </row>
    <row r="37" spans="1:4" x14ac:dyDescent="0.25">
      <c r="A37" s="2" t="s">
        <v>12</v>
      </c>
      <c r="B37" s="100" t="str">
        <f>KOPS1!$F$44</f>
        <v xml:space="preserve">_________________ </v>
      </c>
      <c r="C37" s="100"/>
    </row>
    <row r="38" spans="1:4" x14ac:dyDescent="0.25">
      <c r="A38" s="2"/>
      <c r="B38" s="101" t="s">
        <v>15</v>
      </c>
      <c r="C38" s="101"/>
      <c r="D38" s="2"/>
    </row>
    <row r="39" spans="1:4" x14ac:dyDescent="0.25">
      <c r="A39" s="2"/>
      <c r="B39" s="98"/>
      <c r="C39" s="98"/>
      <c r="D39" s="2"/>
    </row>
    <row r="40" spans="1:4" x14ac:dyDescent="0.25">
      <c r="A40" s="2" t="s">
        <v>14</v>
      </c>
      <c r="B40" s="100">
        <f>KOPS1!$F$46</f>
        <v>0</v>
      </c>
      <c r="C40" s="100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2"/>
      <c r="B54" s="2"/>
      <c r="C54" s="2"/>
      <c r="D54" s="2"/>
    </row>
    <row r="55" spans="1:4" x14ac:dyDescent="0.25">
      <c r="A55" s="2"/>
      <c r="B55" s="2"/>
      <c r="C55" s="2"/>
      <c r="D55" s="2"/>
    </row>
    <row r="56" spans="1:4" x14ac:dyDescent="0.25">
      <c r="A56" s="2"/>
      <c r="B56" s="2"/>
      <c r="C56" s="2"/>
      <c r="D56" s="2"/>
    </row>
    <row r="57" spans="1:4" x14ac:dyDescent="0.25">
      <c r="A57" s="2"/>
      <c r="B57" s="2"/>
      <c r="C57" s="2"/>
      <c r="D57" s="2"/>
    </row>
    <row r="58" spans="1:4" x14ac:dyDescent="0.25">
      <c r="A58" s="2"/>
      <c r="B58" s="2"/>
      <c r="C58" s="2"/>
      <c r="D58" s="2"/>
    </row>
    <row r="59" spans="1:4" x14ac:dyDescent="0.25">
      <c r="A59" s="2"/>
      <c r="B59" s="2"/>
      <c r="C59" s="2"/>
      <c r="D59" s="2"/>
    </row>
    <row r="60" spans="1:4" x14ac:dyDescent="0.25">
      <c r="A60" s="2"/>
      <c r="B60" s="2"/>
      <c r="C60" s="2"/>
      <c r="D60" s="2"/>
    </row>
    <row r="61" spans="1:4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  <row r="218" spans="1:4" x14ac:dyDescent="0.25">
      <c r="A218" s="2"/>
      <c r="B218" s="2"/>
      <c r="C218" s="2"/>
      <c r="D218" s="2"/>
    </row>
  </sheetData>
  <mergeCells count="6">
    <mergeCell ref="A32:B32"/>
    <mergeCell ref="A34:B34"/>
    <mergeCell ref="A12:D12"/>
    <mergeCell ref="B17:D17"/>
    <mergeCell ref="B18:D18"/>
    <mergeCell ref="B19:D19"/>
  </mergeCells>
  <pageMargins left="1.1811023622047245" right="0.59055118110236227" top="0.78740157480314965" bottom="0.78740157480314965" header="0.31496062992125984" footer="0.39370078740157483"/>
  <pageSetup paperSize="9" scale="89" fitToHeight="0" orientation="portrait" blackAndWhite="1" r:id="rId1"/>
  <headerFooter>
    <oddFooter>&amp;R&amp;"Times New Roman,Regular"&amp;10&amp;P. lpp.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J238"/>
  <sheetViews>
    <sheetView showZeros="0" tabSelected="1" zoomScale="90" zoomScaleNormal="90" workbookViewId="0">
      <selection activeCell="C20" sqref="C20"/>
    </sheetView>
  </sheetViews>
  <sheetFormatPr defaultColWidth="9.140625" defaultRowHeight="15" outlineLevelCol="1" x14ac:dyDescent="0.25"/>
  <cols>
    <col min="1" max="1" width="11.7109375" style="7" customWidth="1"/>
    <col min="2" max="2" width="6.7109375" style="7" customWidth="1"/>
    <col min="3" max="3" width="47" style="7" customWidth="1"/>
    <col min="4" max="4" width="7.7109375" style="15" customWidth="1" outlineLevel="1"/>
    <col min="5" max="5" width="11.7109375" style="7" customWidth="1" outlineLevel="1"/>
    <col min="6" max="7" width="10.7109375" style="7" customWidth="1" outlineLevel="1"/>
    <col min="8" max="8" width="12.28515625" style="7" customWidth="1" outlineLevel="1"/>
    <col min="9" max="9" width="9.42578125" style="7" customWidth="1" outlineLevel="1"/>
    <col min="10" max="10" width="2.28515625" style="16" customWidth="1" outlineLevel="1"/>
    <col min="11" max="16384" width="9.140625" style="7"/>
  </cols>
  <sheetData>
    <row r="4" spans="1:10" ht="20.25" x14ac:dyDescent="0.3">
      <c r="A4" s="105" t="s">
        <v>17</v>
      </c>
      <c r="B4" s="105"/>
      <c r="C4" s="105"/>
      <c r="D4" s="105"/>
      <c r="E4" s="105"/>
      <c r="F4" s="105"/>
      <c r="G4" s="105"/>
      <c r="H4" s="105"/>
      <c r="I4" s="105"/>
      <c r="J4" s="26"/>
    </row>
    <row r="7" spans="1:10" ht="20.25" x14ac:dyDescent="0.3">
      <c r="A7" s="131" t="s">
        <v>53</v>
      </c>
      <c r="B7" s="131"/>
      <c r="C7" s="131"/>
      <c r="D7" s="131"/>
      <c r="E7" s="131"/>
      <c r="F7" s="131"/>
      <c r="G7" s="131"/>
      <c r="H7" s="131"/>
      <c r="I7" s="131"/>
      <c r="J7" s="27"/>
    </row>
    <row r="8" spans="1:10" x14ac:dyDescent="0.25">
      <c r="A8" s="132" t="s">
        <v>0</v>
      </c>
      <c r="B8" s="132"/>
      <c r="C8" s="132"/>
      <c r="D8" s="132"/>
      <c r="E8" s="132"/>
      <c r="F8" s="132"/>
      <c r="G8" s="132"/>
      <c r="H8" s="132"/>
      <c r="I8" s="132"/>
      <c r="J8" s="17"/>
    </row>
    <row r="9" spans="1:10" x14ac:dyDescent="0.25">
      <c r="A9" s="2"/>
      <c r="B9" s="2"/>
      <c r="C9" s="2"/>
      <c r="D9" s="5"/>
      <c r="E9" s="2"/>
      <c r="F9" s="2"/>
      <c r="G9" s="2"/>
      <c r="H9" s="2"/>
      <c r="I9" s="2"/>
      <c r="J9" s="28"/>
    </row>
    <row r="10" spans="1:10" x14ac:dyDescent="0.25">
      <c r="A10" s="2"/>
      <c r="B10" s="2"/>
      <c r="C10" s="2"/>
      <c r="D10" s="5"/>
      <c r="E10" s="2"/>
      <c r="F10" s="2"/>
      <c r="G10" s="2"/>
      <c r="H10" s="2"/>
      <c r="I10" s="2"/>
      <c r="J10" s="28"/>
    </row>
    <row r="11" spans="1:10" x14ac:dyDescent="0.25">
      <c r="A11" s="2"/>
      <c r="B11" s="2"/>
      <c r="C11" s="2"/>
      <c r="D11" s="5"/>
      <c r="E11" s="2"/>
      <c r="F11" s="2"/>
      <c r="G11" s="2"/>
      <c r="H11" s="2"/>
      <c r="I11" s="2"/>
      <c r="J11" s="28"/>
    </row>
    <row r="12" spans="1:10" x14ac:dyDescent="0.25">
      <c r="A12" s="2" t="s">
        <v>1</v>
      </c>
      <c r="B12" s="2"/>
      <c r="C12" s="106" t="s">
        <v>63</v>
      </c>
      <c r="D12" s="106"/>
      <c r="E12" s="106"/>
      <c r="F12" s="106"/>
      <c r="G12" s="106"/>
      <c r="H12" s="106"/>
      <c r="I12" s="106"/>
      <c r="J12" s="29"/>
    </row>
    <row r="13" spans="1:10" x14ac:dyDescent="0.25">
      <c r="A13" s="2" t="s">
        <v>2</v>
      </c>
      <c r="B13" s="2"/>
      <c r="C13" s="106" t="s">
        <v>63</v>
      </c>
      <c r="D13" s="106"/>
      <c r="E13" s="106"/>
      <c r="F13" s="106"/>
      <c r="G13" s="106"/>
      <c r="H13" s="106"/>
      <c r="I13" s="106"/>
      <c r="J13" s="29"/>
    </row>
    <row r="14" spans="1:10" x14ac:dyDescent="0.25">
      <c r="A14" s="2" t="s">
        <v>3</v>
      </c>
      <c r="B14" s="2"/>
      <c r="C14" s="133" t="s">
        <v>64</v>
      </c>
      <c r="D14" s="133"/>
      <c r="E14" s="133"/>
      <c r="F14" s="133"/>
      <c r="G14" s="133"/>
      <c r="H14" s="133"/>
      <c r="I14" s="133"/>
      <c r="J14" s="29"/>
    </row>
    <row r="15" spans="1:10" x14ac:dyDescent="0.25">
      <c r="A15" s="2" t="s">
        <v>4</v>
      </c>
      <c r="B15" s="2"/>
      <c r="C15" s="133" t="s">
        <v>65</v>
      </c>
      <c r="D15" s="133"/>
      <c r="E15" s="133"/>
      <c r="F15" s="133"/>
      <c r="G15" s="133"/>
      <c r="H15" s="133"/>
      <c r="I15" s="133"/>
      <c r="J15" s="29"/>
    </row>
    <row r="16" spans="1:10" x14ac:dyDescent="0.25">
      <c r="A16" s="2"/>
      <c r="B16" s="2"/>
      <c r="C16" s="2"/>
      <c r="D16" s="5"/>
      <c r="E16" s="2"/>
      <c r="F16" s="2"/>
      <c r="G16" s="2"/>
      <c r="H16" s="2"/>
    </row>
    <row r="17" spans="1:10" x14ac:dyDescent="0.25">
      <c r="A17" s="2"/>
      <c r="B17" s="2"/>
      <c r="C17" s="2"/>
      <c r="D17" s="5"/>
      <c r="E17" s="2"/>
      <c r="F17" s="2"/>
      <c r="G17" s="2"/>
      <c r="H17" s="2"/>
    </row>
    <row r="18" spans="1:10" x14ac:dyDescent="0.25">
      <c r="A18" s="2"/>
      <c r="B18" s="2"/>
      <c r="C18" s="30">
        <f>E36</f>
        <v>0</v>
      </c>
      <c r="D18" s="31"/>
      <c r="E18" s="32"/>
      <c r="F18" s="2"/>
      <c r="G18" s="2"/>
    </row>
    <row r="19" spans="1:10" x14ac:dyDescent="0.25">
      <c r="A19" s="2"/>
      <c r="B19" s="2"/>
      <c r="C19" s="30"/>
      <c r="D19" s="31"/>
      <c r="E19" s="32"/>
      <c r="F19" s="2"/>
      <c r="G19" s="2"/>
    </row>
    <row r="20" spans="1:10" x14ac:dyDescent="0.25">
      <c r="A20" s="2"/>
      <c r="B20" s="2"/>
      <c r="C20" s="33">
        <f>I32</f>
        <v>0</v>
      </c>
      <c r="D20" s="34"/>
      <c r="E20" s="32"/>
      <c r="F20" s="2"/>
      <c r="G20" s="2"/>
      <c r="H20" s="99"/>
      <c r="I20" s="99"/>
      <c r="J20" s="100"/>
    </row>
    <row r="21" spans="1:10" x14ac:dyDescent="0.25">
      <c r="A21" s="2"/>
      <c r="B21" s="2"/>
      <c r="C21" s="2"/>
      <c r="D21" s="5"/>
      <c r="E21" s="2"/>
      <c r="F21" s="134" t="s">
        <v>164</v>
      </c>
      <c r="G21" s="134"/>
      <c r="H21" s="134"/>
      <c r="I21" s="134"/>
      <c r="J21" s="100"/>
    </row>
    <row r="23" spans="1:10" ht="15" customHeight="1" x14ac:dyDescent="0.25">
      <c r="A23" s="120" t="s">
        <v>5</v>
      </c>
      <c r="B23" s="120" t="s">
        <v>16</v>
      </c>
      <c r="C23" s="126" t="s">
        <v>167</v>
      </c>
      <c r="D23" s="129"/>
      <c r="E23" s="127" t="s">
        <v>168</v>
      </c>
      <c r="F23" s="121" t="s">
        <v>18</v>
      </c>
      <c r="G23" s="122"/>
      <c r="H23" s="123"/>
      <c r="I23" s="124" t="s">
        <v>19</v>
      </c>
      <c r="J23" s="35"/>
    </row>
    <row r="24" spans="1:10" ht="25.5" x14ac:dyDescent="0.25">
      <c r="A24" s="120"/>
      <c r="B24" s="120"/>
      <c r="C24" s="126"/>
      <c r="D24" s="130"/>
      <c r="E24" s="128"/>
      <c r="F24" s="102" t="s">
        <v>169</v>
      </c>
      <c r="G24" s="102" t="s">
        <v>170</v>
      </c>
      <c r="H24" s="102" t="s">
        <v>71</v>
      </c>
      <c r="I24" s="125"/>
      <c r="J24" s="35"/>
    </row>
    <row r="25" spans="1:10" ht="15.75" thickBot="1" x14ac:dyDescent="0.3">
      <c r="A25" s="36"/>
      <c r="B25" s="36"/>
      <c r="C25" s="37"/>
      <c r="D25" s="38"/>
      <c r="E25" s="39"/>
      <c r="F25" s="39"/>
      <c r="G25" s="39"/>
      <c r="H25" s="39"/>
      <c r="I25" s="39"/>
      <c r="J25" s="40"/>
    </row>
    <row r="26" spans="1:10" ht="15.75" thickTop="1" x14ac:dyDescent="0.25">
      <c r="A26" s="91" t="e">
        <f>SUM(#REF!)</f>
        <v>#REF!</v>
      </c>
      <c r="B26" s="23"/>
      <c r="C26" s="25"/>
      <c r="D26" s="8"/>
      <c r="E26" s="3"/>
      <c r="F26" s="3"/>
      <c r="G26" s="3"/>
      <c r="H26" s="3"/>
      <c r="I26" s="3"/>
      <c r="J26" s="40"/>
    </row>
    <row r="27" spans="1:10" x14ac:dyDescent="0.25">
      <c r="A27" s="4"/>
      <c r="B27" s="23"/>
      <c r="C27" s="41" t="s">
        <v>55</v>
      </c>
      <c r="D27" s="8"/>
      <c r="E27" s="3"/>
      <c r="F27" s="3"/>
      <c r="G27" s="3"/>
      <c r="H27" s="3"/>
      <c r="I27" s="3"/>
      <c r="J27" s="40"/>
    </row>
    <row r="28" spans="1:10" x14ac:dyDescent="0.25">
      <c r="A28" s="4">
        <v>1</v>
      </c>
      <c r="B28" s="23" t="s">
        <v>37</v>
      </c>
      <c r="C28" s="6" t="s">
        <v>73</v>
      </c>
      <c r="D28" s="8" t="s">
        <v>54</v>
      </c>
      <c r="E28" s="3">
        <f t="shared" ref="E28" si="0">F28+G28+H28</f>
        <v>0</v>
      </c>
      <c r="F28" s="3">
        <f>GAT!N135</f>
        <v>0</v>
      </c>
      <c r="G28" s="3">
        <f>GAT!O135</f>
        <v>0</v>
      </c>
      <c r="H28" s="3">
        <f>GAT!P135</f>
        <v>0</v>
      </c>
      <c r="I28" s="3"/>
      <c r="J28" s="40"/>
    </row>
    <row r="29" spans="1:10" x14ac:dyDescent="0.25">
      <c r="A29" s="91" t="e">
        <f>SUM(#REF!)</f>
        <v>#REF!</v>
      </c>
      <c r="B29" s="23"/>
      <c r="C29" s="25"/>
      <c r="D29" s="8"/>
      <c r="E29" s="3"/>
      <c r="F29" s="3"/>
      <c r="G29" s="3"/>
      <c r="H29" s="3"/>
      <c r="I29" s="3"/>
      <c r="J29" s="40"/>
    </row>
    <row r="30" spans="1:10" ht="15.75" thickBot="1" x14ac:dyDescent="0.3">
      <c r="A30" s="4"/>
      <c r="B30" s="23"/>
      <c r="C30" s="25"/>
      <c r="D30" s="8"/>
      <c r="E30" s="3"/>
      <c r="F30" s="3"/>
      <c r="G30" s="3"/>
      <c r="H30" s="3"/>
      <c r="I30" s="3"/>
      <c r="J30" s="40"/>
    </row>
    <row r="31" spans="1:10" ht="15.75" thickTop="1" x14ac:dyDescent="0.25">
      <c r="A31" s="92" t="e">
        <f>#REF!+A26+#REF!+A29</f>
        <v>#REF!</v>
      </c>
      <c r="B31" s="10"/>
      <c r="C31" s="42"/>
      <c r="D31" s="43"/>
      <c r="E31" s="14"/>
      <c r="F31" s="14"/>
      <c r="G31" s="14"/>
      <c r="H31" s="14"/>
      <c r="I31" s="14"/>
      <c r="J31" s="40"/>
    </row>
    <row r="32" spans="1:10" x14ac:dyDescent="0.25">
      <c r="A32" s="109" t="s">
        <v>11</v>
      </c>
      <c r="B32" s="115"/>
      <c r="C32" s="110"/>
      <c r="D32" s="90"/>
      <c r="E32" s="9">
        <f>F32+G32+H32</f>
        <v>0</v>
      </c>
      <c r="F32" s="9">
        <f>SUM(F26:F31)</f>
        <v>0</v>
      </c>
      <c r="G32" s="9">
        <f>SUM(G26:G31)</f>
        <v>0</v>
      </c>
      <c r="H32" s="9">
        <f>SUM(H26:H31)</f>
        <v>0</v>
      </c>
      <c r="I32" s="9">
        <f>SUM(I26:I31)</f>
        <v>0</v>
      </c>
      <c r="J32" s="44"/>
    </row>
    <row r="33" spans="1:10" x14ac:dyDescent="0.25">
      <c r="A33" s="111" t="s">
        <v>38</v>
      </c>
      <c r="B33" s="116"/>
      <c r="C33" s="112"/>
      <c r="D33" s="45" t="s">
        <v>165</v>
      </c>
      <c r="E33" s="77"/>
      <c r="F33" s="2"/>
      <c r="G33" s="2"/>
      <c r="H33" s="2"/>
      <c r="I33" s="2"/>
      <c r="J33" s="28"/>
    </row>
    <row r="34" spans="1:10" x14ac:dyDescent="0.25">
      <c r="A34" s="117" t="s">
        <v>21</v>
      </c>
      <c r="B34" s="118"/>
      <c r="C34" s="119"/>
      <c r="D34" s="46" t="s">
        <v>165</v>
      </c>
      <c r="E34" s="78"/>
      <c r="F34" s="2"/>
      <c r="G34" s="2"/>
      <c r="H34" s="2"/>
      <c r="I34" s="2"/>
      <c r="J34" s="28"/>
    </row>
    <row r="35" spans="1:10" x14ac:dyDescent="0.25">
      <c r="A35" s="111" t="s">
        <v>39</v>
      </c>
      <c r="B35" s="116"/>
      <c r="C35" s="112"/>
      <c r="D35" s="45" t="s">
        <v>165</v>
      </c>
      <c r="E35" s="77"/>
      <c r="F35" s="28"/>
      <c r="G35" s="28"/>
      <c r="H35" s="28"/>
      <c r="I35" s="2"/>
      <c r="J35" s="28"/>
    </row>
    <row r="36" spans="1:10" x14ac:dyDescent="0.25">
      <c r="A36" s="109" t="s">
        <v>20</v>
      </c>
      <c r="B36" s="115"/>
      <c r="C36" s="110"/>
      <c r="D36" s="90"/>
      <c r="E36" s="79">
        <f>SUM(E32:E35)</f>
        <v>0</v>
      </c>
      <c r="F36" s="75"/>
      <c r="G36" s="76"/>
      <c r="H36" s="76"/>
      <c r="I36" s="2"/>
      <c r="J36" s="28"/>
    </row>
    <row r="37" spans="1:10" x14ac:dyDescent="0.25">
      <c r="A37" s="80" t="s">
        <v>50</v>
      </c>
      <c r="B37" s="81"/>
      <c r="C37" s="82"/>
      <c r="D37" s="83"/>
      <c r="E37" s="83"/>
      <c r="F37" s="84"/>
      <c r="G37" s="76"/>
      <c r="H37" s="28"/>
      <c r="I37" s="2"/>
      <c r="J37" s="28"/>
    </row>
    <row r="38" spans="1:10" x14ac:dyDescent="0.25">
      <c r="A38" s="85" t="s">
        <v>67</v>
      </c>
      <c r="B38" s="81"/>
      <c r="C38" s="82"/>
      <c r="D38" s="83"/>
      <c r="E38" s="83"/>
      <c r="F38" s="86"/>
      <c r="G38" s="87"/>
      <c r="H38" s="2"/>
      <c r="I38" s="2"/>
      <c r="J38" s="28"/>
    </row>
    <row r="39" spans="1:10" x14ac:dyDescent="0.25">
      <c r="A39" s="85" t="s">
        <v>68</v>
      </c>
      <c r="B39" s="81"/>
      <c r="C39" s="82"/>
      <c r="D39" s="83"/>
      <c r="E39" s="83"/>
      <c r="F39" s="86"/>
      <c r="G39" s="87"/>
      <c r="H39" s="2"/>
      <c r="I39" s="2"/>
      <c r="J39" s="28"/>
    </row>
    <row r="40" spans="1:10" x14ac:dyDescent="0.25">
      <c r="A40" s="85" t="s">
        <v>69</v>
      </c>
      <c r="B40" s="81"/>
      <c r="C40" s="82"/>
      <c r="D40" s="83"/>
      <c r="E40" s="88"/>
      <c r="F40" s="86"/>
      <c r="G40" s="89"/>
      <c r="H40" s="2"/>
      <c r="I40" s="2"/>
      <c r="J40" s="28"/>
    </row>
    <row r="41" spans="1:10" x14ac:dyDescent="0.25">
      <c r="A41" s="85" t="s">
        <v>70</v>
      </c>
      <c r="B41" s="81"/>
      <c r="C41" s="82"/>
      <c r="D41" s="83"/>
      <c r="E41" s="83"/>
      <c r="F41" s="86"/>
      <c r="G41" s="86"/>
      <c r="H41" s="2"/>
      <c r="I41" s="2"/>
      <c r="J41" s="28"/>
    </row>
    <row r="42" spans="1:10" x14ac:dyDescent="0.25">
      <c r="A42" s="2"/>
      <c r="B42" s="2"/>
      <c r="C42" s="2"/>
      <c r="D42" s="5"/>
      <c r="E42" s="2"/>
      <c r="F42" s="2"/>
      <c r="G42" s="2"/>
      <c r="H42" s="2"/>
      <c r="I42" s="2"/>
      <c r="J42" s="28"/>
    </row>
    <row r="43" spans="1:10" x14ac:dyDescent="0.25">
      <c r="A43" s="2"/>
      <c r="B43" s="2"/>
      <c r="C43" s="2"/>
      <c r="D43" s="5"/>
      <c r="E43" s="2"/>
      <c r="F43" s="2"/>
      <c r="G43" s="2"/>
      <c r="H43" s="2"/>
      <c r="I43" s="2"/>
      <c r="J43" s="28"/>
    </row>
    <row r="44" spans="1:10" x14ac:dyDescent="0.25">
      <c r="A44" s="2" t="s">
        <v>12</v>
      </c>
      <c r="B44" s="135" t="s">
        <v>163</v>
      </c>
      <c r="C44" s="135"/>
      <c r="D44" s="5"/>
      <c r="E44" s="2" t="s">
        <v>13</v>
      </c>
      <c r="F44" s="135" t="str">
        <f>B44</f>
        <v xml:space="preserve">_________________ </v>
      </c>
      <c r="G44" s="135"/>
      <c r="H44" s="135"/>
      <c r="I44" s="135"/>
      <c r="J44" s="100"/>
    </row>
    <row r="45" spans="1:10" x14ac:dyDescent="0.25">
      <c r="A45" s="2"/>
      <c r="B45" s="136" t="s">
        <v>15</v>
      </c>
      <c r="C45" s="136"/>
      <c r="D45" s="5"/>
      <c r="E45" s="2"/>
      <c r="F45" s="136" t="s">
        <v>15</v>
      </c>
      <c r="G45" s="136"/>
      <c r="H45" s="136"/>
      <c r="I45" s="136"/>
      <c r="J45" s="48"/>
    </row>
    <row r="46" spans="1:10" x14ac:dyDescent="0.25">
      <c r="A46" s="2" t="s">
        <v>14</v>
      </c>
      <c r="B46" s="100"/>
      <c r="D46" s="5"/>
      <c r="E46" s="2" t="s">
        <v>14</v>
      </c>
      <c r="F46" s="100">
        <f>B46</f>
        <v>0</v>
      </c>
      <c r="H46" s="2"/>
      <c r="I46" s="17"/>
      <c r="J46" s="17"/>
    </row>
    <row r="47" spans="1:10" x14ac:dyDescent="0.25">
      <c r="A47" s="2"/>
      <c r="B47" s="2"/>
      <c r="C47" s="2"/>
      <c r="D47" s="5"/>
      <c r="E47" s="2"/>
      <c r="F47" s="2"/>
      <c r="G47" s="2"/>
      <c r="H47" s="2"/>
      <c r="I47" s="2"/>
      <c r="J47" s="28"/>
    </row>
    <row r="48" spans="1:10" x14ac:dyDescent="0.25">
      <c r="A48" s="2"/>
      <c r="B48" s="2"/>
      <c r="C48" s="2"/>
      <c r="D48" s="5"/>
      <c r="E48" s="2"/>
      <c r="F48" s="2"/>
      <c r="G48" s="2"/>
      <c r="H48" s="2"/>
      <c r="I48" s="2"/>
      <c r="J48" s="28"/>
    </row>
    <row r="49" spans="1:10" x14ac:dyDescent="0.25">
      <c r="A49" s="2"/>
      <c r="B49" s="2"/>
      <c r="C49" s="2"/>
      <c r="D49" s="5"/>
      <c r="E49" s="2"/>
      <c r="F49" s="2"/>
      <c r="G49" s="2"/>
      <c r="H49" s="2"/>
      <c r="I49" s="2"/>
      <c r="J49" s="28"/>
    </row>
    <row r="50" spans="1:10" x14ac:dyDescent="0.25">
      <c r="A50" s="2"/>
      <c r="B50" s="2"/>
      <c r="C50" s="2"/>
      <c r="D50" s="5"/>
      <c r="E50" s="2"/>
      <c r="F50" s="2"/>
      <c r="G50" s="2"/>
      <c r="H50" s="2"/>
      <c r="I50" s="2"/>
      <c r="J50" s="28"/>
    </row>
    <row r="51" spans="1:10" x14ac:dyDescent="0.25">
      <c r="A51" s="2"/>
      <c r="B51" s="2"/>
      <c r="C51" s="2"/>
      <c r="D51" s="5"/>
      <c r="E51" s="2"/>
      <c r="F51" s="2"/>
      <c r="G51" s="2"/>
      <c r="H51" s="2"/>
      <c r="I51" s="2"/>
      <c r="J51" s="28"/>
    </row>
    <row r="52" spans="1:10" x14ac:dyDescent="0.25">
      <c r="A52" s="2"/>
      <c r="B52" s="2"/>
      <c r="C52" s="2"/>
      <c r="D52" s="5"/>
      <c r="E52" s="2"/>
      <c r="F52" s="2"/>
      <c r="G52" s="2"/>
      <c r="H52" s="2"/>
      <c r="I52" s="2"/>
      <c r="J52" s="28"/>
    </row>
    <row r="53" spans="1:10" x14ac:dyDescent="0.25">
      <c r="A53" s="2"/>
      <c r="B53" s="2"/>
      <c r="C53" s="2"/>
      <c r="D53" s="5"/>
      <c r="E53" s="2"/>
      <c r="F53" s="2"/>
      <c r="G53" s="2"/>
      <c r="H53" s="2"/>
      <c r="I53" s="2"/>
      <c r="J53" s="28"/>
    </row>
    <row r="54" spans="1:10" x14ac:dyDescent="0.25">
      <c r="A54" s="2"/>
      <c r="B54" s="2"/>
      <c r="C54" s="2"/>
      <c r="D54" s="5"/>
      <c r="E54" s="2"/>
      <c r="F54" s="2"/>
      <c r="G54" s="2"/>
      <c r="H54" s="2"/>
      <c r="I54" s="2"/>
      <c r="J54" s="28"/>
    </row>
    <row r="55" spans="1:10" x14ac:dyDescent="0.25">
      <c r="A55" s="2"/>
      <c r="B55" s="2"/>
      <c r="C55" s="2"/>
      <c r="D55" s="5"/>
      <c r="E55" s="2"/>
      <c r="F55" s="2"/>
      <c r="G55" s="2"/>
      <c r="H55" s="2"/>
      <c r="I55" s="2"/>
      <c r="J55" s="28"/>
    </row>
    <row r="56" spans="1:10" x14ac:dyDescent="0.25">
      <c r="A56" s="2"/>
      <c r="B56" s="2"/>
      <c r="C56" s="2"/>
      <c r="D56" s="5"/>
      <c r="E56" s="2"/>
      <c r="F56" s="2"/>
      <c r="G56" s="2"/>
      <c r="H56" s="2"/>
      <c r="I56" s="2"/>
      <c r="J56" s="28"/>
    </row>
    <row r="57" spans="1:10" x14ac:dyDescent="0.25">
      <c r="A57" s="2"/>
      <c r="B57" s="2"/>
      <c r="C57" s="2"/>
      <c r="D57" s="5"/>
      <c r="E57" s="2"/>
      <c r="F57" s="2"/>
      <c r="G57" s="2"/>
      <c r="H57" s="2"/>
      <c r="I57" s="2"/>
      <c r="J57" s="28"/>
    </row>
    <row r="58" spans="1:10" x14ac:dyDescent="0.25">
      <c r="A58" s="2"/>
      <c r="B58" s="2"/>
      <c r="C58" s="2"/>
      <c r="D58" s="5"/>
      <c r="E58" s="2"/>
      <c r="F58" s="2"/>
      <c r="G58" s="2"/>
      <c r="H58" s="2"/>
      <c r="I58" s="2"/>
      <c r="J58" s="28"/>
    </row>
    <row r="59" spans="1:10" x14ac:dyDescent="0.25">
      <c r="A59" s="2"/>
      <c r="B59" s="2"/>
      <c r="C59" s="2"/>
      <c r="D59" s="5"/>
      <c r="E59" s="2"/>
      <c r="F59" s="2"/>
      <c r="G59" s="2"/>
      <c r="H59" s="2"/>
      <c r="I59" s="2"/>
      <c r="J59" s="28"/>
    </row>
    <row r="60" spans="1:10" x14ac:dyDescent="0.25">
      <c r="A60" s="2"/>
      <c r="B60" s="2"/>
      <c r="C60" s="2"/>
      <c r="D60" s="5"/>
      <c r="E60" s="2"/>
      <c r="F60" s="2"/>
      <c r="G60" s="2"/>
      <c r="H60" s="2"/>
      <c r="I60" s="2"/>
      <c r="J60" s="28"/>
    </row>
    <row r="61" spans="1:10" x14ac:dyDescent="0.25">
      <c r="A61" s="2"/>
      <c r="B61" s="2"/>
      <c r="C61" s="2"/>
      <c r="D61" s="5"/>
      <c r="E61" s="2"/>
      <c r="F61" s="2"/>
      <c r="G61" s="2"/>
      <c r="H61" s="2"/>
      <c r="I61" s="2"/>
      <c r="J61" s="28"/>
    </row>
    <row r="62" spans="1:10" x14ac:dyDescent="0.25">
      <c r="A62" s="2"/>
      <c r="B62" s="2"/>
      <c r="C62" s="2"/>
      <c r="D62" s="5"/>
      <c r="E62" s="2"/>
      <c r="F62" s="2"/>
      <c r="G62" s="2"/>
      <c r="H62" s="2"/>
      <c r="I62" s="2"/>
      <c r="J62" s="28"/>
    </row>
    <row r="63" spans="1:10" x14ac:dyDescent="0.25">
      <c r="A63" s="2"/>
      <c r="B63" s="2"/>
      <c r="C63" s="2"/>
      <c r="D63" s="5"/>
      <c r="E63" s="2"/>
      <c r="F63" s="2"/>
      <c r="G63" s="2"/>
      <c r="H63" s="2"/>
      <c r="I63" s="2"/>
      <c r="J63" s="28"/>
    </row>
    <row r="64" spans="1:10" x14ac:dyDescent="0.25">
      <c r="A64" s="2"/>
      <c r="B64" s="2"/>
      <c r="C64" s="2"/>
      <c r="D64" s="5"/>
      <c r="E64" s="2"/>
      <c r="F64" s="2"/>
      <c r="G64" s="2"/>
      <c r="H64" s="2"/>
      <c r="I64" s="2"/>
      <c r="J64" s="28"/>
    </row>
    <row r="65" spans="1:10" x14ac:dyDescent="0.25">
      <c r="A65" s="2"/>
      <c r="B65" s="2"/>
      <c r="C65" s="2"/>
      <c r="D65" s="5"/>
      <c r="E65" s="2"/>
      <c r="F65" s="2"/>
      <c r="G65" s="2"/>
      <c r="H65" s="2"/>
      <c r="I65" s="2"/>
      <c r="J65" s="28"/>
    </row>
    <row r="66" spans="1:10" x14ac:dyDescent="0.25">
      <c r="A66" s="2"/>
      <c r="B66" s="2"/>
      <c r="C66" s="2"/>
      <c r="D66" s="5"/>
      <c r="E66" s="2"/>
      <c r="F66" s="2"/>
      <c r="G66" s="2"/>
      <c r="H66" s="2"/>
      <c r="I66" s="2"/>
      <c r="J66" s="28"/>
    </row>
    <row r="67" spans="1:10" x14ac:dyDescent="0.25">
      <c r="A67" s="2"/>
      <c r="B67" s="2"/>
      <c r="C67" s="2"/>
      <c r="D67" s="5"/>
      <c r="E67" s="2"/>
      <c r="F67" s="2"/>
      <c r="G67" s="2"/>
      <c r="H67" s="2"/>
      <c r="I67" s="2"/>
      <c r="J67" s="28"/>
    </row>
    <row r="68" spans="1:10" x14ac:dyDescent="0.25">
      <c r="A68" s="2"/>
      <c r="B68" s="2"/>
      <c r="C68" s="2"/>
      <c r="D68" s="5"/>
      <c r="E68" s="2"/>
      <c r="F68" s="2"/>
      <c r="G68" s="2"/>
      <c r="H68" s="2"/>
      <c r="I68" s="2"/>
      <c r="J68" s="28"/>
    </row>
    <row r="69" spans="1:10" x14ac:dyDescent="0.25">
      <c r="A69" s="2"/>
      <c r="B69" s="2"/>
      <c r="C69" s="2"/>
      <c r="D69" s="5"/>
      <c r="E69" s="2"/>
      <c r="F69" s="2"/>
      <c r="G69" s="2"/>
      <c r="H69" s="2"/>
      <c r="I69" s="2"/>
      <c r="J69" s="28"/>
    </row>
    <row r="70" spans="1:10" x14ac:dyDescent="0.25">
      <c r="A70" s="2"/>
      <c r="B70" s="2"/>
      <c r="C70" s="2"/>
      <c r="D70" s="5"/>
      <c r="E70" s="2"/>
      <c r="F70" s="2"/>
      <c r="G70" s="2"/>
      <c r="H70" s="2"/>
      <c r="I70" s="2"/>
      <c r="J70" s="28"/>
    </row>
    <row r="71" spans="1:10" x14ac:dyDescent="0.25">
      <c r="A71" s="2"/>
      <c r="B71" s="2"/>
      <c r="C71" s="2"/>
      <c r="D71" s="5"/>
      <c r="E71" s="2"/>
      <c r="F71" s="2"/>
      <c r="G71" s="2"/>
      <c r="H71" s="2"/>
      <c r="I71" s="2"/>
      <c r="J71" s="28"/>
    </row>
    <row r="72" spans="1:10" x14ac:dyDescent="0.25">
      <c r="A72" s="2"/>
      <c r="B72" s="2"/>
      <c r="C72" s="2"/>
      <c r="D72" s="5"/>
      <c r="E72" s="2"/>
      <c r="F72" s="2"/>
      <c r="G72" s="2"/>
      <c r="H72" s="2"/>
      <c r="I72" s="2"/>
      <c r="J72" s="28"/>
    </row>
    <row r="73" spans="1:10" x14ac:dyDescent="0.25">
      <c r="A73" s="2"/>
      <c r="B73" s="2"/>
      <c r="C73" s="2"/>
      <c r="D73" s="5"/>
      <c r="E73" s="2"/>
      <c r="F73" s="2"/>
      <c r="G73" s="2"/>
      <c r="H73" s="2"/>
      <c r="I73" s="2"/>
      <c r="J73" s="28"/>
    </row>
    <row r="74" spans="1:10" x14ac:dyDescent="0.25">
      <c r="A74" s="2"/>
      <c r="B74" s="2"/>
      <c r="C74" s="2"/>
      <c r="D74" s="5"/>
      <c r="E74" s="2"/>
      <c r="F74" s="2"/>
      <c r="G74" s="2"/>
      <c r="H74" s="2"/>
      <c r="I74" s="2"/>
      <c r="J74" s="28"/>
    </row>
    <row r="75" spans="1:10" x14ac:dyDescent="0.25">
      <c r="A75" s="2"/>
      <c r="B75" s="2"/>
      <c r="C75" s="2"/>
      <c r="D75" s="5"/>
      <c r="E75" s="2"/>
      <c r="F75" s="2"/>
      <c r="G75" s="2"/>
      <c r="H75" s="2"/>
      <c r="I75" s="2"/>
      <c r="J75" s="28"/>
    </row>
    <row r="76" spans="1:10" x14ac:dyDescent="0.25">
      <c r="A76" s="2"/>
      <c r="B76" s="2"/>
      <c r="C76" s="2"/>
      <c r="D76" s="5"/>
      <c r="E76" s="2"/>
      <c r="F76" s="2"/>
      <c r="G76" s="2"/>
      <c r="H76" s="2"/>
      <c r="I76" s="2"/>
      <c r="J76" s="28"/>
    </row>
    <row r="77" spans="1:10" x14ac:dyDescent="0.25">
      <c r="A77" s="2"/>
      <c r="B77" s="2"/>
      <c r="C77" s="2"/>
      <c r="D77" s="5"/>
      <c r="E77" s="2"/>
      <c r="F77" s="2"/>
      <c r="G77" s="2"/>
      <c r="H77" s="2"/>
      <c r="I77" s="2"/>
      <c r="J77" s="28"/>
    </row>
    <row r="78" spans="1:10" x14ac:dyDescent="0.25">
      <c r="A78" s="2"/>
      <c r="B78" s="2"/>
      <c r="C78" s="2"/>
      <c r="D78" s="5"/>
      <c r="E78" s="2"/>
      <c r="F78" s="2"/>
      <c r="G78" s="2"/>
      <c r="H78" s="2"/>
      <c r="I78" s="2"/>
      <c r="J78" s="28"/>
    </row>
    <row r="79" spans="1:10" x14ac:dyDescent="0.25">
      <c r="A79" s="2"/>
      <c r="B79" s="2"/>
      <c r="C79" s="2"/>
      <c r="D79" s="5"/>
      <c r="E79" s="2"/>
      <c r="F79" s="2"/>
      <c r="G79" s="2"/>
      <c r="H79" s="2"/>
      <c r="I79" s="2"/>
      <c r="J79" s="28"/>
    </row>
    <row r="80" spans="1:10" x14ac:dyDescent="0.25">
      <c r="A80" s="2"/>
      <c r="B80" s="2"/>
      <c r="C80" s="2"/>
      <c r="D80" s="5"/>
      <c r="E80" s="2"/>
      <c r="F80" s="2"/>
      <c r="G80" s="2"/>
      <c r="H80" s="2"/>
      <c r="I80" s="2"/>
      <c r="J80" s="28"/>
    </row>
    <row r="81" spans="1:10" x14ac:dyDescent="0.25">
      <c r="A81" s="2"/>
      <c r="B81" s="2"/>
      <c r="C81" s="2"/>
      <c r="D81" s="5"/>
      <c r="E81" s="2"/>
      <c r="F81" s="2"/>
      <c r="G81" s="2"/>
      <c r="H81" s="2"/>
      <c r="I81" s="2"/>
      <c r="J81" s="28"/>
    </row>
    <row r="82" spans="1:10" x14ac:dyDescent="0.25">
      <c r="A82" s="2"/>
      <c r="B82" s="2"/>
      <c r="C82" s="2"/>
      <c r="D82" s="5"/>
      <c r="E82" s="2"/>
      <c r="F82" s="2"/>
      <c r="G82" s="2"/>
      <c r="H82" s="2"/>
      <c r="I82" s="2"/>
      <c r="J82" s="28"/>
    </row>
    <row r="83" spans="1:10" x14ac:dyDescent="0.25">
      <c r="A83" s="2"/>
      <c r="B83" s="2"/>
      <c r="C83" s="2"/>
      <c r="D83" s="5"/>
      <c r="E83" s="2"/>
      <c r="F83" s="2"/>
      <c r="G83" s="2"/>
      <c r="H83" s="2"/>
      <c r="I83" s="2"/>
      <c r="J83" s="28"/>
    </row>
    <row r="84" spans="1:10" x14ac:dyDescent="0.25">
      <c r="A84" s="2"/>
      <c r="B84" s="2"/>
      <c r="C84" s="2"/>
      <c r="D84" s="5"/>
      <c r="E84" s="2"/>
      <c r="F84" s="2"/>
      <c r="G84" s="2"/>
      <c r="H84" s="2"/>
      <c r="I84" s="2"/>
      <c r="J84" s="28"/>
    </row>
    <row r="85" spans="1:10" x14ac:dyDescent="0.25">
      <c r="A85" s="2"/>
      <c r="B85" s="2"/>
      <c r="C85" s="2"/>
      <c r="D85" s="5"/>
      <c r="E85" s="2"/>
      <c r="F85" s="2"/>
      <c r="G85" s="2"/>
      <c r="H85" s="2"/>
      <c r="I85" s="2"/>
      <c r="J85" s="28"/>
    </row>
    <row r="86" spans="1:10" x14ac:dyDescent="0.25">
      <c r="A86" s="2"/>
      <c r="B86" s="2"/>
      <c r="C86" s="2"/>
      <c r="D86" s="5"/>
      <c r="E86" s="2"/>
      <c r="F86" s="2"/>
      <c r="G86" s="2"/>
      <c r="H86" s="2"/>
      <c r="I86" s="2"/>
      <c r="J86" s="28"/>
    </row>
    <row r="87" spans="1:10" x14ac:dyDescent="0.25">
      <c r="A87" s="2"/>
      <c r="B87" s="2"/>
      <c r="C87" s="2"/>
      <c r="D87" s="5"/>
      <c r="E87" s="2"/>
      <c r="F87" s="2"/>
      <c r="G87" s="2"/>
      <c r="H87" s="2"/>
      <c r="I87" s="2"/>
      <c r="J87" s="28"/>
    </row>
    <row r="88" spans="1:10" x14ac:dyDescent="0.25">
      <c r="A88" s="2"/>
      <c r="B88" s="2"/>
      <c r="C88" s="2"/>
      <c r="D88" s="5"/>
      <c r="E88" s="2"/>
      <c r="F88" s="2"/>
      <c r="G88" s="2"/>
      <c r="H88" s="2"/>
      <c r="I88" s="2"/>
      <c r="J88" s="28"/>
    </row>
    <row r="89" spans="1:10" x14ac:dyDescent="0.25">
      <c r="A89" s="2"/>
      <c r="B89" s="2"/>
      <c r="C89" s="2"/>
      <c r="D89" s="5"/>
      <c r="E89" s="2"/>
      <c r="F89" s="2"/>
      <c r="G89" s="2"/>
      <c r="H89" s="2"/>
      <c r="I89" s="2"/>
      <c r="J89" s="28"/>
    </row>
    <row r="90" spans="1:10" x14ac:dyDescent="0.25">
      <c r="A90" s="2"/>
      <c r="B90" s="2"/>
      <c r="C90" s="2"/>
      <c r="D90" s="5"/>
      <c r="E90" s="2"/>
      <c r="F90" s="2"/>
      <c r="G90" s="2"/>
      <c r="H90" s="2"/>
      <c r="I90" s="2"/>
      <c r="J90" s="28"/>
    </row>
    <row r="91" spans="1:10" x14ac:dyDescent="0.25">
      <c r="A91" s="2"/>
      <c r="B91" s="2"/>
      <c r="C91" s="2"/>
      <c r="D91" s="5"/>
      <c r="E91" s="2"/>
      <c r="F91" s="2"/>
      <c r="G91" s="2"/>
      <c r="H91" s="2"/>
      <c r="I91" s="2"/>
      <c r="J91" s="28"/>
    </row>
    <row r="92" spans="1:10" x14ac:dyDescent="0.25">
      <c r="A92" s="2"/>
      <c r="B92" s="2"/>
      <c r="C92" s="2"/>
      <c r="D92" s="5"/>
      <c r="E92" s="2"/>
      <c r="F92" s="2"/>
      <c r="G92" s="2"/>
      <c r="H92" s="2"/>
      <c r="I92" s="2"/>
      <c r="J92" s="28"/>
    </row>
    <row r="93" spans="1:10" x14ac:dyDescent="0.25">
      <c r="A93" s="2"/>
      <c r="B93" s="2"/>
      <c r="C93" s="2"/>
      <c r="D93" s="5"/>
      <c r="E93" s="2"/>
      <c r="F93" s="2"/>
      <c r="G93" s="2"/>
      <c r="H93" s="2"/>
      <c r="I93" s="2"/>
      <c r="J93" s="28"/>
    </row>
    <row r="94" spans="1:10" x14ac:dyDescent="0.25">
      <c r="A94" s="2"/>
      <c r="B94" s="2"/>
      <c r="C94" s="2"/>
      <c r="D94" s="5"/>
      <c r="E94" s="2"/>
      <c r="F94" s="2"/>
      <c r="G94" s="2"/>
      <c r="H94" s="2"/>
      <c r="I94" s="2"/>
      <c r="J94" s="28"/>
    </row>
    <row r="95" spans="1:10" x14ac:dyDescent="0.25">
      <c r="A95" s="2"/>
      <c r="B95" s="2"/>
      <c r="C95" s="2"/>
      <c r="D95" s="5"/>
      <c r="E95" s="2"/>
      <c r="F95" s="2"/>
      <c r="G95" s="2"/>
      <c r="H95" s="2"/>
      <c r="I95" s="2"/>
      <c r="J95" s="28"/>
    </row>
    <row r="96" spans="1:10" x14ac:dyDescent="0.25">
      <c r="A96" s="2"/>
      <c r="B96" s="2"/>
      <c r="C96" s="2"/>
      <c r="D96" s="5"/>
      <c r="E96" s="2"/>
      <c r="F96" s="2"/>
      <c r="G96" s="2"/>
      <c r="H96" s="2"/>
      <c r="I96" s="2"/>
      <c r="J96" s="28"/>
    </row>
    <row r="97" spans="1:10" x14ac:dyDescent="0.25">
      <c r="A97" s="2"/>
      <c r="B97" s="2"/>
      <c r="C97" s="2"/>
      <c r="D97" s="5"/>
      <c r="E97" s="2"/>
      <c r="F97" s="2"/>
      <c r="G97" s="2"/>
      <c r="H97" s="2"/>
      <c r="I97" s="2"/>
      <c r="J97" s="28"/>
    </row>
    <row r="98" spans="1:10" x14ac:dyDescent="0.25">
      <c r="A98" s="2"/>
      <c r="B98" s="2"/>
      <c r="C98" s="2"/>
      <c r="D98" s="5"/>
      <c r="E98" s="2"/>
      <c r="F98" s="2"/>
      <c r="G98" s="2"/>
      <c r="H98" s="2"/>
      <c r="I98" s="2"/>
      <c r="J98" s="28"/>
    </row>
    <row r="99" spans="1:10" x14ac:dyDescent="0.25">
      <c r="A99" s="2"/>
      <c r="B99" s="2"/>
      <c r="C99" s="2"/>
      <c r="D99" s="5"/>
      <c r="E99" s="2"/>
      <c r="F99" s="2"/>
      <c r="G99" s="2"/>
      <c r="H99" s="2"/>
      <c r="I99" s="2"/>
      <c r="J99" s="28"/>
    </row>
    <row r="100" spans="1:10" x14ac:dyDescent="0.25">
      <c r="A100" s="2"/>
      <c r="B100" s="2"/>
      <c r="C100" s="2"/>
      <c r="D100" s="5"/>
      <c r="E100" s="2"/>
      <c r="F100" s="2"/>
      <c r="G100" s="2"/>
      <c r="H100" s="2"/>
      <c r="I100" s="2"/>
      <c r="J100" s="28"/>
    </row>
    <row r="101" spans="1:10" x14ac:dyDescent="0.25">
      <c r="A101" s="2"/>
      <c r="B101" s="2"/>
      <c r="C101" s="2"/>
      <c r="D101" s="5"/>
      <c r="E101" s="2"/>
      <c r="F101" s="2"/>
      <c r="G101" s="2"/>
      <c r="H101" s="2"/>
      <c r="I101" s="2"/>
      <c r="J101" s="28"/>
    </row>
    <row r="102" spans="1:10" x14ac:dyDescent="0.25">
      <c r="A102" s="2"/>
      <c r="B102" s="2"/>
      <c r="C102" s="2"/>
      <c r="D102" s="5"/>
      <c r="E102" s="2"/>
      <c r="F102" s="2"/>
      <c r="G102" s="2"/>
      <c r="H102" s="2"/>
      <c r="I102" s="2"/>
      <c r="J102" s="28"/>
    </row>
    <row r="103" spans="1:10" x14ac:dyDescent="0.25">
      <c r="A103" s="2"/>
      <c r="B103" s="2"/>
      <c r="C103" s="2"/>
      <c r="D103" s="5"/>
      <c r="E103" s="2"/>
      <c r="F103" s="2"/>
      <c r="G103" s="2"/>
      <c r="H103" s="2"/>
      <c r="I103" s="2"/>
      <c r="J103" s="28"/>
    </row>
    <row r="104" spans="1:10" x14ac:dyDescent="0.25">
      <c r="A104" s="2"/>
      <c r="B104" s="2"/>
      <c r="C104" s="2"/>
      <c r="D104" s="5"/>
      <c r="E104" s="2"/>
      <c r="F104" s="2"/>
      <c r="G104" s="2"/>
      <c r="H104" s="2"/>
      <c r="I104" s="2"/>
      <c r="J104" s="28"/>
    </row>
    <row r="105" spans="1:10" x14ac:dyDescent="0.25">
      <c r="A105" s="2"/>
      <c r="B105" s="2"/>
      <c r="C105" s="2"/>
      <c r="D105" s="5"/>
      <c r="E105" s="2"/>
      <c r="F105" s="2"/>
      <c r="G105" s="2"/>
      <c r="H105" s="2"/>
      <c r="I105" s="2"/>
      <c r="J105" s="28"/>
    </row>
    <row r="106" spans="1:10" x14ac:dyDescent="0.25">
      <c r="A106" s="2"/>
      <c r="B106" s="2"/>
      <c r="C106" s="2"/>
      <c r="D106" s="5"/>
      <c r="E106" s="2"/>
      <c r="F106" s="2"/>
      <c r="G106" s="2"/>
      <c r="H106" s="2"/>
      <c r="I106" s="2"/>
      <c r="J106" s="28"/>
    </row>
    <row r="107" spans="1:10" x14ac:dyDescent="0.25">
      <c r="A107" s="2"/>
      <c r="B107" s="2"/>
      <c r="C107" s="2"/>
      <c r="D107" s="5"/>
      <c r="E107" s="2"/>
      <c r="F107" s="2"/>
      <c r="G107" s="2"/>
      <c r="H107" s="2"/>
      <c r="I107" s="2"/>
      <c r="J107" s="28"/>
    </row>
    <row r="108" spans="1:10" x14ac:dyDescent="0.25">
      <c r="A108" s="2"/>
      <c r="B108" s="2"/>
      <c r="C108" s="2"/>
      <c r="D108" s="5"/>
      <c r="E108" s="2"/>
      <c r="F108" s="2"/>
      <c r="G108" s="2"/>
      <c r="H108" s="2"/>
      <c r="I108" s="2"/>
      <c r="J108" s="28"/>
    </row>
    <row r="109" spans="1:10" x14ac:dyDescent="0.25">
      <c r="A109" s="2"/>
      <c r="B109" s="2"/>
      <c r="C109" s="2"/>
      <c r="D109" s="5"/>
      <c r="E109" s="2"/>
      <c r="F109" s="2"/>
      <c r="G109" s="2"/>
      <c r="H109" s="2"/>
      <c r="I109" s="2"/>
      <c r="J109" s="28"/>
    </row>
    <row r="110" spans="1:10" x14ac:dyDescent="0.25">
      <c r="A110" s="2"/>
      <c r="B110" s="2"/>
      <c r="C110" s="2"/>
      <c r="D110" s="5"/>
      <c r="E110" s="2"/>
      <c r="F110" s="2"/>
      <c r="G110" s="2"/>
      <c r="H110" s="2"/>
      <c r="I110" s="2"/>
      <c r="J110" s="28"/>
    </row>
    <row r="111" spans="1:10" x14ac:dyDescent="0.25">
      <c r="A111" s="2"/>
      <c r="B111" s="2"/>
      <c r="C111" s="2"/>
      <c r="D111" s="5"/>
      <c r="E111" s="2"/>
      <c r="F111" s="2"/>
      <c r="G111" s="2"/>
      <c r="H111" s="2"/>
      <c r="I111" s="2"/>
      <c r="J111" s="28"/>
    </row>
    <row r="112" spans="1:10" x14ac:dyDescent="0.25">
      <c r="A112" s="2"/>
      <c r="B112" s="2"/>
      <c r="C112" s="2"/>
      <c r="D112" s="5"/>
      <c r="E112" s="2"/>
      <c r="F112" s="2"/>
      <c r="G112" s="2"/>
      <c r="H112" s="2"/>
      <c r="I112" s="2"/>
      <c r="J112" s="28"/>
    </row>
    <row r="113" spans="1:10" x14ac:dyDescent="0.25">
      <c r="A113" s="2"/>
      <c r="B113" s="2"/>
      <c r="C113" s="2"/>
      <c r="D113" s="5"/>
      <c r="E113" s="2"/>
      <c r="F113" s="2"/>
      <c r="G113" s="2"/>
      <c r="H113" s="2"/>
      <c r="I113" s="2"/>
      <c r="J113" s="28"/>
    </row>
    <row r="114" spans="1:10" x14ac:dyDescent="0.25">
      <c r="A114" s="2"/>
      <c r="B114" s="2"/>
      <c r="C114" s="2"/>
      <c r="D114" s="5"/>
      <c r="E114" s="2"/>
      <c r="F114" s="2"/>
      <c r="G114" s="2"/>
      <c r="H114" s="2"/>
      <c r="I114" s="2"/>
      <c r="J114" s="28"/>
    </row>
    <row r="115" spans="1:10" x14ac:dyDescent="0.25">
      <c r="A115" s="2"/>
      <c r="B115" s="2"/>
      <c r="C115" s="2"/>
      <c r="D115" s="5"/>
      <c r="E115" s="2"/>
      <c r="F115" s="2"/>
      <c r="G115" s="2"/>
      <c r="H115" s="2"/>
      <c r="I115" s="2"/>
      <c r="J115" s="28"/>
    </row>
    <row r="116" spans="1:10" x14ac:dyDescent="0.25">
      <c r="A116" s="2"/>
      <c r="B116" s="2"/>
      <c r="C116" s="2"/>
      <c r="D116" s="5"/>
      <c r="E116" s="2"/>
      <c r="F116" s="2"/>
      <c r="G116" s="2"/>
      <c r="H116" s="2"/>
      <c r="I116" s="2"/>
      <c r="J116" s="28"/>
    </row>
    <row r="117" spans="1:10" x14ac:dyDescent="0.25">
      <c r="A117" s="2"/>
      <c r="B117" s="2"/>
      <c r="C117" s="2"/>
      <c r="D117" s="5"/>
      <c r="E117" s="2"/>
      <c r="F117" s="2"/>
      <c r="G117" s="2"/>
      <c r="H117" s="2"/>
      <c r="I117" s="2"/>
      <c r="J117" s="28"/>
    </row>
    <row r="118" spans="1:10" x14ac:dyDescent="0.25">
      <c r="A118" s="2"/>
      <c r="B118" s="2"/>
      <c r="C118" s="2"/>
      <c r="D118" s="5"/>
      <c r="E118" s="2"/>
      <c r="F118" s="2"/>
      <c r="G118" s="2"/>
      <c r="H118" s="2"/>
      <c r="I118" s="2"/>
      <c r="J118" s="28"/>
    </row>
    <row r="119" spans="1:10" x14ac:dyDescent="0.25">
      <c r="A119" s="2"/>
      <c r="B119" s="2"/>
      <c r="C119" s="2"/>
      <c r="D119" s="5"/>
      <c r="E119" s="2"/>
      <c r="F119" s="2"/>
      <c r="G119" s="2"/>
      <c r="H119" s="2"/>
      <c r="I119" s="2"/>
      <c r="J119" s="28"/>
    </row>
    <row r="120" spans="1:10" x14ac:dyDescent="0.25">
      <c r="A120" s="2"/>
      <c r="B120" s="2"/>
      <c r="C120" s="2"/>
      <c r="D120" s="5"/>
      <c r="E120" s="2"/>
      <c r="F120" s="2"/>
      <c r="G120" s="2"/>
      <c r="H120" s="2"/>
      <c r="I120" s="2"/>
      <c r="J120" s="28"/>
    </row>
    <row r="121" spans="1:10" x14ac:dyDescent="0.25">
      <c r="A121" s="2"/>
      <c r="B121" s="2"/>
      <c r="C121" s="2"/>
      <c r="D121" s="5"/>
      <c r="E121" s="2"/>
      <c r="F121" s="2"/>
      <c r="G121" s="2"/>
      <c r="H121" s="2"/>
      <c r="I121" s="2"/>
      <c r="J121" s="28"/>
    </row>
    <row r="122" spans="1:10" x14ac:dyDescent="0.25">
      <c r="A122" s="2"/>
      <c r="B122" s="2"/>
      <c r="C122" s="2"/>
      <c r="D122" s="5"/>
      <c r="E122" s="2"/>
      <c r="F122" s="2"/>
      <c r="G122" s="2"/>
      <c r="H122" s="2"/>
      <c r="I122" s="2"/>
      <c r="J122" s="28"/>
    </row>
    <row r="123" spans="1:10" x14ac:dyDescent="0.25">
      <c r="A123" s="2"/>
      <c r="B123" s="2"/>
      <c r="C123" s="2"/>
      <c r="D123" s="5"/>
      <c r="E123" s="2"/>
      <c r="F123" s="2"/>
      <c r="G123" s="2"/>
      <c r="H123" s="2"/>
      <c r="I123" s="2"/>
      <c r="J123" s="28"/>
    </row>
    <row r="124" spans="1:10" x14ac:dyDescent="0.25">
      <c r="A124" s="2"/>
      <c r="B124" s="2"/>
      <c r="C124" s="2"/>
      <c r="D124" s="5"/>
      <c r="E124" s="2"/>
      <c r="F124" s="2"/>
      <c r="G124" s="2"/>
      <c r="H124" s="2"/>
      <c r="I124" s="2"/>
      <c r="J124" s="28"/>
    </row>
    <row r="125" spans="1:10" x14ac:dyDescent="0.25">
      <c r="A125" s="2"/>
      <c r="B125" s="2"/>
      <c r="C125" s="2"/>
      <c r="D125" s="5"/>
      <c r="E125" s="2"/>
      <c r="F125" s="2"/>
      <c r="G125" s="2"/>
      <c r="H125" s="2"/>
      <c r="I125" s="2"/>
      <c r="J125" s="28"/>
    </row>
    <row r="126" spans="1:10" x14ac:dyDescent="0.25">
      <c r="A126" s="2"/>
      <c r="B126" s="2"/>
      <c r="C126" s="2"/>
      <c r="D126" s="5"/>
      <c r="E126" s="2"/>
      <c r="F126" s="2"/>
      <c r="G126" s="2"/>
      <c r="H126" s="2"/>
      <c r="I126" s="2"/>
      <c r="J126" s="28"/>
    </row>
    <row r="127" spans="1:10" x14ac:dyDescent="0.25">
      <c r="A127" s="2"/>
      <c r="B127" s="2"/>
      <c r="C127" s="2"/>
      <c r="D127" s="5"/>
      <c r="E127" s="2"/>
      <c r="F127" s="2"/>
      <c r="G127" s="2"/>
      <c r="H127" s="2"/>
      <c r="I127" s="2"/>
      <c r="J127" s="28"/>
    </row>
    <row r="128" spans="1:10" x14ac:dyDescent="0.25">
      <c r="A128" s="2"/>
      <c r="B128" s="2"/>
      <c r="C128" s="2"/>
      <c r="D128" s="5"/>
      <c r="E128" s="2"/>
      <c r="F128" s="2"/>
      <c r="G128" s="2"/>
      <c r="H128" s="2"/>
      <c r="I128" s="2"/>
      <c r="J128" s="28"/>
    </row>
    <row r="129" spans="1:10" x14ac:dyDescent="0.25">
      <c r="A129" s="2"/>
      <c r="B129" s="2"/>
      <c r="C129" s="2"/>
      <c r="D129" s="5"/>
      <c r="E129" s="2"/>
      <c r="F129" s="2"/>
      <c r="G129" s="2"/>
      <c r="H129" s="2"/>
      <c r="I129" s="2"/>
      <c r="J129" s="28"/>
    </row>
    <row r="130" spans="1:10" x14ac:dyDescent="0.25">
      <c r="A130" s="2"/>
      <c r="B130" s="2"/>
      <c r="C130" s="2"/>
      <c r="D130" s="5"/>
      <c r="E130" s="2"/>
      <c r="F130" s="2"/>
      <c r="G130" s="2"/>
      <c r="H130" s="2"/>
      <c r="I130" s="2"/>
      <c r="J130" s="28"/>
    </row>
    <row r="131" spans="1:10" x14ac:dyDescent="0.25">
      <c r="A131" s="2"/>
      <c r="B131" s="2"/>
      <c r="C131" s="2"/>
      <c r="D131" s="5"/>
      <c r="E131" s="2"/>
      <c r="F131" s="2"/>
      <c r="G131" s="2"/>
      <c r="H131" s="2"/>
      <c r="I131" s="2"/>
      <c r="J131" s="28"/>
    </row>
    <row r="132" spans="1:10" x14ac:dyDescent="0.25">
      <c r="A132" s="2"/>
      <c r="B132" s="2"/>
      <c r="C132" s="2"/>
      <c r="D132" s="5"/>
      <c r="E132" s="2"/>
      <c r="F132" s="2"/>
      <c r="G132" s="2"/>
      <c r="H132" s="2"/>
      <c r="I132" s="2"/>
      <c r="J132" s="28"/>
    </row>
    <row r="133" spans="1:10" x14ac:dyDescent="0.25">
      <c r="A133" s="2"/>
      <c r="B133" s="2"/>
      <c r="C133" s="2"/>
      <c r="D133" s="5"/>
      <c r="E133" s="2"/>
      <c r="F133" s="2"/>
      <c r="G133" s="2"/>
      <c r="H133" s="2"/>
      <c r="I133" s="2"/>
      <c r="J133" s="28"/>
    </row>
    <row r="134" spans="1:10" x14ac:dyDescent="0.25">
      <c r="A134" s="2"/>
      <c r="B134" s="2"/>
      <c r="C134" s="2"/>
      <c r="D134" s="5"/>
      <c r="E134" s="2"/>
      <c r="F134" s="2"/>
      <c r="G134" s="2"/>
      <c r="H134" s="2"/>
      <c r="I134" s="2"/>
      <c r="J134" s="28"/>
    </row>
    <row r="135" spans="1:10" x14ac:dyDescent="0.25">
      <c r="A135" s="2"/>
      <c r="B135" s="2"/>
      <c r="C135" s="2"/>
      <c r="D135" s="5"/>
      <c r="E135" s="2"/>
      <c r="F135" s="2"/>
      <c r="G135" s="2"/>
      <c r="H135" s="2"/>
      <c r="I135" s="2"/>
      <c r="J135" s="28"/>
    </row>
    <row r="136" spans="1:10" x14ac:dyDescent="0.25">
      <c r="A136" s="2"/>
      <c r="B136" s="2"/>
      <c r="C136" s="2"/>
      <c r="D136" s="5"/>
      <c r="E136" s="2"/>
      <c r="F136" s="2"/>
      <c r="G136" s="2"/>
      <c r="H136" s="2"/>
      <c r="I136" s="2"/>
      <c r="J136" s="28"/>
    </row>
    <row r="137" spans="1:10" x14ac:dyDescent="0.25">
      <c r="A137" s="2"/>
      <c r="B137" s="2"/>
      <c r="C137" s="2"/>
      <c r="D137" s="5"/>
      <c r="E137" s="2"/>
      <c r="F137" s="2"/>
      <c r="G137" s="2"/>
      <c r="H137" s="2"/>
      <c r="I137" s="2"/>
      <c r="J137" s="28"/>
    </row>
    <row r="138" spans="1:10" x14ac:dyDescent="0.25">
      <c r="A138" s="2"/>
      <c r="B138" s="2"/>
      <c r="C138" s="2"/>
      <c r="D138" s="5"/>
      <c r="E138" s="2"/>
      <c r="F138" s="2"/>
      <c r="G138" s="2"/>
      <c r="H138" s="2"/>
      <c r="I138" s="2"/>
      <c r="J138" s="28"/>
    </row>
    <row r="139" spans="1:10" x14ac:dyDescent="0.25">
      <c r="A139" s="2"/>
      <c r="B139" s="2"/>
      <c r="C139" s="2"/>
      <c r="D139" s="5"/>
      <c r="E139" s="2"/>
      <c r="F139" s="2"/>
      <c r="G139" s="2"/>
      <c r="H139" s="2"/>
      <c r="I139" s="2"/>
      <c r="J139" s="28"/>
    </row>
    <row r="140" spans="1:10" x14ac:dyDescent="0.25">
      <c r="A140" s="2"/>
      <c r="B140" s="2"/>
      <c r="C140" s="2"/>
      <c r="D140" s="5"/>
      <c r="E140" s="2"/>
      <c r="F140" s="2"/>
      <c r="G140" s="2"/>
      <c r="H140" s="2"/>
      <c r="I140" s="2"/>
      <c r="J140" s="28"/>
    </row>
    <row r="141" spans="1:10" x14ac:dyDescent="0.25">
      <c r="A141" s="2"/>
      <c r="B141" s="2"/>
      <c r="C141" s="2"/>
      <c r="D141" s="5"/>
      <c r="E141" s="2"/>
      <c r="F141" s="2"/>
      <c r="G141" s="2"/>
      <c r="H141" s="2"/>
      <c r="I141" s="2"/>
      <c r="J141" s="28"/>
    </row>
    <row r="142" spans="1:10" x14ac:dyDescent="0.25">
      <c r="A142" s="2"/>
      <c r="B142" s="2"/>
      <c r="C142" s="2"/>
      <c r="D142" s="5"/>
      <c r="E142" s="2"/>
      <c r="F142" s="2"/>
      <c r="G142" s="2"/>
      <c r="H142" s="2"/>
      <c r="I142" s="2"/>
      <c r="J142" s="28"/>
    </row>
    <row r="143" spans="1:10" x14ac:dyDescent="0.25">
      <c r="A143" s="2"/>
      <c r="B143" s="2"/>
      <c r="C143" s="2"/>
      <c r="D143" s="5"/>
      <c r="E143" s="2"/>
      <c r="F143" s="2"/>
      <c r="G143" s="2"/>
      <c r="H143" s="2"/>
      <c r="I143" s="2"/>
      <c r="J143" s="28"/>
    </row>
    <row r="144" spans="1:10" x14ac:dyDescent="0.25">
      <c r="A144" s="2"/>
      <c r="B144" s="2"/>
      <c r="C144" s="2"/>
      <c r="D144" s="5"/>
      <c r="E144" s="2"/>
      <c r="F144" s="2"/>
      <c r="G144" s="2"/>
      <c r="H144" s="2"/>
      <c r="I144" s="2"/>
      <c r="J144" s="28"/>
    </row>
    <row r="145" spans="1:10" x14ac:dyDescent="0.25">
      <c r="A145" s="2"/>
      <c r="B145" s="2"/>
      <c r="C145" s="2"/>
      <c r="D145" s="5"/>
      <c r="E145" s="2"/>
      <c r="F145" s="2"/>
      <c r="G145" s="2"/>
      <c r="H145" s="2"/>
      <c r="I145" s="2"/>
      <c r="J145" s="28"/>
    </row>
    <row r="146" spans="1:10" x14ac:dyDescent="0.25">
      <c r="A146" s="2"/>
      <c r="B146" s="2"/>
      <c r="C146" s="2"/>
      <c r="D146" s="5"/>
      <c r="E146" s="2"/>
      <c r="F146" s="2"/>
      <c r="G146" s="2"/>
      <c r="H146" s="2"/>
      <c r="I146" s="2"/>
      <c r="J146" s="28"/>
    </row>
    <row r="147" spans="1:10" x14ac:dyDescent="0.25">
      <c r="A147" s="2"/>
      <c r="B147" s="2"/>
      <c r="C147" s="2"/>
      <c r="D147" s="5"/>
      <c r="E147" s="2"/>
      <c r="F147" s="2"/>
      <c r="G147" s="2"/>
      <c r="H147" s="2"/>
      <c r="I147" s="2"/>
      <c r="J147" s="28"/>
    </row>
    <row r="148" spans="1:10" x14ac:dyDescent="0.25">
      <c r="A148" s="2"/>
      <c r="B148" s="2"/>
      <c r="C148" s="2"/>
      <c r="D148" s="5"/>
      <c r="E148" s="2"/>
      <c r="F148" s="2"/>
      <c r="G148" s="2"/>
      <c r="H148" s="2"/>
      <c r="I148" s="2"/>
      <c r="J148" s="28"/>
    </row>
    <row r="149" spans="1:10" x14ac:dyDescent="0.25">
      <c r="A149" s="2"/>
      <c r="B149" s="2"/>
      <c r="C149" s="2"/>
      <c r="D149" s="5"/>
      <c r="E149" s="2"/>
      <c r="F149" s="2"/>
      <c r="G149" s="2"/>
      <c r="H149" s="2"/>
      <c r="I149" s="2"/>
      <c r="J149" s="28"/>
    </row>
    <row r="150" spans="1:10" x14ac:dyDescent="0.25">
      <c r="A150" s="2"/>
      <c r="B150" s="2"/>
      <c r="C150" s="2"/>
      <c r="D150" s="5"/>
      <c r="E150" s="2"/>
      <c r="F150" s="2"/>
      <c r="G150" s="2"/>
      <c r="H150" s="2"/>
      <c r="I150" s="2"/>
      <c r="J150" s="28"/>
    </row>
    <row r="151" spans="1:10" x14ac:dyDescent="0.25">
      <c r="A151" s="2"/>
      <c r="B151" s="2"/>
      <c r="C151" s="2"/>
      <c r="D151" s="5"/>
      <c r="E151" s="2"/>
      <c r="F151" s="2"/>
      <c r="G151" s="2"/>
      <c r="H151" s="2"/>
      <c r="I151" s="2"/>
      <c r="J151" s="28"/>
    </row>
    <row r="152" spans="1:10" x14ac:dyDescent="0.25">
      <c r="A152" s="2"/>
      <c r="B152" s="2"/>
      <c r="C152" s="2"/>
      <c r="D152" s="5"/>
      <c r="E152" s="2"/>
      <c r="F152" s="2"/>
      <c r="G152" s="2"/>
      <c r="H152" s="2"/>
      <c r="I152" s="2"/>
      <c r="J152" s="28"/>
    </row>
    <row r="153" spans="1:10" x14ac:dyDescent="0.25">
      <c r="A153" s="2"/>
      <c r="B153" s="2"/>
      <c r="C153" s="2"/>
      <c r="D153" s="5"/>
      <c r="E153" s="2"/>
      <c r="F153" s="2"/>
      <c r="G153" s="2"/>
      <c r="H153" s="2"/>
      <c r="I153" s="2"/>
      <c r="J153" s="28"/>
    </row>
    <row r="154" spans="1:10" x14ac:dyDescent="0.25">
      <c r="A154" s="2"/>
      <c r="B154" s="2"/>
      <c r="C154" s="2"/>
      <c r="D154" s="5"/>
      <c r="E154" s="2"/>
      <c r="F154" s="2"/>
      <c r="G154" s="2"/>
      <c r="H154" s="2"/>
      <c r="I154" s="2"/>
      <c r="J154" s="28"/>
    </row>
    <row r="155" spans="1:10" x14ac:dyDescent="0.25">
      <c r="A155" s="2"/>
      <c r="B155" s="2"/>
      <c r="C155" s="2"/>
      <c r="D155" s="5"/>
      <c r="E155" s="2"/>
      <c r="F155" s="2"/>
      <c r="G155" s="2"/>
      <c r="H155" s="2"/>
      <c r="I155" s="2"/>
      <c r="J155" s="28"/>
    </row>
    <row r="156" spans="1:10" x14ac:dyDescent="0.25">
      <c r="A156" s="2"/>
      <c r="B156" s="2"/>
      <c r="C156" s="2"/>
      <c r="D156" s="5"/>
      <c r="E156" s="2"/>
      <c r="F156" s="2"/>
      <c r="G156" s="2"/>
      <c r="H156" s="2"/>
      <c r="I156" s="2"/>
      <c r="J156" s="28"/>
    </row>
    <row r="157" spans="1:10" x14ac:dyDescent="0.25">
      <c r="A157" s="2"/>
      <c r="B157" s="2"/>
      <c r="C157" s="2"/>
      <c r="D157" s="5"/>
      <c r="E157" s="2"/>
      <c r="F157" s="2"/>
      <c r="G157" s="2"/>
      <c r="H157" s="2"/>
      <c r="I157" s="2"/>
      <c r="J157" s="28"/>
    </row>
    <row r="158" spans="1:10" x14ac:dyDescent="0.25">
      <c r="A158" s="2"/>
      <c r="B158" s="2"/>
      <c r="C158" s="2"/>
      <c r="D158" s="5"/>
      <c r="E158" s="2"/>
      <c r="F158" s="2"/>
      <c r="G158" s="2"/>
      <c r="H158" s="2"/>
      <c r="I158" s="2"/>
      <c r="J158" s="28"/>
    </row>
    <row r="159" spans="1:10" x14ac:dyDescent="0.25">
      <c r="A159" s="2"/>
      <c r="B159" s="2"/>
      <c r="C159" s="2"/>
      <c r="D159" s="5"/>
      <c r="E159" s="2"/>
      <c r="F159" s="2"/>
      <c r="G159" s="2"/>
      <c r="H159" s="2"/>
      <c r="I159" s="2"/>
      <c r="J159" s="28"/>
    </row>
    <row r="160" spans="1:10" x14ac:dyDescent="0.25">
      <c r="A160" s="2"/>
      <c r="B160" s="2"/>
      <c r="C160" s="2"/>
      <c r="D160" s="5"/>
      <c r="E160" s="2"/>
      <c r="F160" s="2"/>
      <c r="G160" s="2"/>
      <c r="H160" s="2"/>
      <c r="I160" s="2"/>
      <c r="J160" s="28"/>
    </row>
    <row r="161" spans="1:10" x14ac:dyDescent="0.25">
      <c r="A161" s="2"/>
      <c r="B161" s="2"/>
      <c r="C161" s="2"/>
      <c r="D161" s="5"/>
      <c r="E161" s="2"/>
      <c r="F161" s="2"/>
      <c r="G161" s="2"/>
      <c r="H161" s="2"/>
      <c r="I161" s="2"/>
      <c r="J161" s="28"/>
    </row>
    <row r="162" spans="1:10" x14ac:dyDescent="0.25">
      <c r="A162" s="2"/>
      <c r="B162" s="2"/>
      <c r="C162" s="2"/>
      <c r="D162" s="5"/>
      <c r="E162" s="2"/>
      <c r="F162" s="2"/>
      <c r="G162" s="2"/>
      <c r="H162" s="2"/>
      <c r="I162" s="2"/>
      <c r="J162" s="28"/>
    </row>
    <row r="163" spans="1:10" x14ac:dyDescent="0.25">
      <c r="A163" s="2"/>
      <c r="B163" s="2"/>
      <c r="C163" s="2"/>
      <c r="D163" s="5"/>
      <c r="E163" s="2"/>
      <c r="F163" s="2"/>
      <c r="G163" s="2"/>
      <c r="H163" s="2"/>
      <c r="I163" s="2"/>
      <c r="J163" s="28"/>
    </row>
    <row r="164" spans="1:10" x14ac:dyDescent="0.25">
      <c r="A164" s="2"/>
      <c r="B164" s="2"/>
      <c r="C164" s="2"/>
      <c r="D164" s="5"/>
      <c r="E164" s="2"/>
      <c r="F164" s="2"/>
      <c r="G164" s="2"/>
      <c r="H164" s="2"/>
      <c r="I164" s="2"/>
      <c r="J164" s="28"/>
    </row>
    <row r="165" spans="1:10" x14ac:dyDescent="0.25">
      <c r="A165" s="2"/>
      <c r="B165" s="2"/>
      <c r="C165" s="2"/>
      <c r="D165" s="5"/>
      <c r="E165" s="2"/>
      <c r="F165" s="2"/>
      <c r="G165" s="2"/>
      <c r="H165" s="2"/>
      <c r="I165" s="2"/>
      <c r="J165" s="28"/>
    </row>
    <row r="166" spans="1:10" x14ac:dyDescent="0.25">
      <c r="A166" s="2"/>
      <c r="B166" s="2"/>
      <c r="C166" s="2"/>
      <c r="D166" s="5"/>
      <c r="E166" s="2"/>
      <c r="F166" s="2"/>
      <c r="G166" s="2"/>
      <c r="H166" s="2"/>
      <c r="I166" s="2"/>
      <c r="J166" s="28"/>
    </row>
    <row r="167" spans="1:10" x14ac:dyDescent="0.25">
      <c r="A167" s="2"/>
      <c r="B167" s="2"/>
      <c r="C167" s="2"/>
      <c r="D167" s="5"/>
      <c r="E167" s="2"/>
      <c r="F167" s="2"/>
      <c r="G167" s="2"/>
      <c r="H167" s="2"/>
      <c r="I167" s="2"/>
      <c r="J167" s="28"/>
    </row>
    <row r="168" spans="1:10" x14ac:dyDescent="0.25">
      <c r="A168" s="2"/>
      <c r="B168" s="2"/>
      <c r="C168" s="2"/>
      <c r="D168" s="5"/>
      <c r="E168" s="2"/>
      <c r="F168" s="2"/>
      <c r="G168" s="2"/>
      <c r="H168" s="2"/>
      <c r="I168" s="2"/>
      <c r="J168" s="28"/>
    </row>
    <row r="169" spans="1:10" x14ac:dyDescent="0.25">
      <c r="A169" s="2"/>
      <c r="B169" s="2"/>
      <c r="C169" s="2"/>
      <c r="D169" s="5"/>
      <c r="E169" s="2"/>
      <c r="F169" s="2"/>
      <c r="G169" s="2"/>
      <c r="H169" s="2"/>
      <c r="I169" s="2"/>
      <c r="J169" s="28"/>
    </row>
    <row r="170" spans="1:10" x14ac:dyDescent="0.25">
      <c r="A170" s="2"/>
      <c r="B170" s="2"/>
      <c r="C170" s="2"/>
      <c r="D170" s="5"/>
      <c r="E170" s="2"/>
      <c r="F170" s="2"/>
      <c r="G170" s="2"/>
      <c r="H170" s="2"/>
      <c r="I170" s="2"/>
      <c r="J170" s="28"/>
    </row>
    <row r="171" spans="1:10" x14ac:dyDescent="0.25">
      <c r="A171" s="2"/>
      <c r="B171" s="2"/>
      <c r="C171" s="2"/>
      <c r="D171" s="5"/>
      <c r="E171" s="2"/>
      <c r="F171" s="2"/>
      <c r="G171" s="2"/>
      <c r="H171" s="2"/>
      <c r="I171" s="2"/>
      <c r="J171" s="28"/>
    </row>
    <row r="172" spans="1:10" x14ac:dyDescent="0.25">
      <c r="A172" s="2"/>
      <c r="B172" s="2"/>
      <c r="C172" s="2"/>
      <c r="D172" s="5"/>
      <c r="E172" s="2"/>
      <c r="F172" s="2"/>
      <c r="G172" s="2"/>
      <c r="H172" s="2"/>
      <c r="I172" s="2"/>
      <c r="J172" s="28"/>
    </row>
    <row r="173" spans="1:10" x14ac:dyDescent="0.25">
      <c r="A173" s="2"/>
      <c r="B173" s="2"/>
      <c r="C173" s="2"/>
      <c r="D173" s="5"/>
      <c r="E173" s="2"/>
      <c r="F173" s="2"/>
      <c r="G173" s="2"/>
      <c r="H173" s="2"/>
      <c r="I173" s="2"/>
      <c r="J173" s="28"/>
    </row>
    <row r="174" spans="1:10" x14ac:dyDescent="0.25">
      <c r="A174" s="2"/>
      <c r="B174" s="2"/>
      <c r="C174" s="2"/>
      <c r="D174" s="5"/>
      <c r="E174" s="2"/>
      <c r="F174" s="2"/>
      <c r="G174" s="2"/>
      <c r="H174" s="2"/>
      <c r="I174" s="2"/>
      <c r="J174" s="28"/>
    </row>
    <row r="175" spans="1:10" x14ac:dyDescent="0.25">
      <c r="A175" s="2"/>
      <c r="B175" s="2"/>
      <c r="C175" s="2"/>
      <c r="D175" s="5"/>
      <c r="E175" s="2"/>
      <c r="F175" s="2"/>
      <c r="G175" s="2"/>
      <c r="H175" s="2"/>
      <c r="I175" s="2"/>
      <c r="J175" s="28"/>
    </row>
    <row r="176" spans="1:10" x14ac:dyDescent="0.25">
      <c r="A176" s="2"/>
      <c r="B176" s="2"/>
      <c r="C176" s="2"/>
      <c r="D176" s="5"/>
      <c r="E176" s="2"/>
      <c r="F176" s="2"/>
      <c r="G176" s="2"/>
      <c r="H176" s="2"/>
      <c r="I176" s="2"/>
      <c r="J176" s="28"/>
    </row>
    <row r="177" spans="1:10" x14ac:dyDescent="0.25">
      <c r="A177" s="2"/>
      <c r="B177" s="2"/>
      <c r="C177" s="2"/>
      <c r="D177" s="5"/>
      <c r="E177" s="2"/>
      <c r="F177" s="2"/>
      <c r="G177" s="2"/>
      <c r="H177" s="2"/>
      <c r="I177" s="2"/>
      <c r="J177" s="28"/>
    </row>
    <row r="178" spans="1:10" x14ac:dyDescent="0.25">
      <c r="A178" s="2"/>
      <c r="B178" s="2"/>
      <c r="C178" s="2"/>
      <c r="D178" s="5"/>
      <c r="E178" s="2"/>
      <c r="F178" s="2"/>
      <c r="G178" s="2"/>
      <c r="H178" s="2"/>
      <c r="I178" s="2"/>
      <c r="J178" s="28"/>
    </row>
    <row r="179" spans="1:10" x14ac:dyDescent="0.25">
      <c r="A179" s="2"/>
      <c r="B179" s="2"/>
      <c r="C179" s="2"/>
      <c r="D179" s="5"/>
      <c r="E179" s="2"/>
      <c r="F179" s="2"/>
      <c r="G179" s="2"/>
      <c r="H179" s="2"/>
      <c r="I179" s="2"/>
      <c r="J179" s="28"/>
    </row>
    <row r="180" spans="1:10" x14ac:dyDescent="0.25">
      <c r="A180" s="2"/>
      <c r="B180" s="2"/>
      <c r="C180" s="2"/>
      <c r="D180" s="5"/>
      <c r="E180" s="2"/>
      <c r="F180" s="2"/>
      <c r="G180" s="2"/>
      <c r="H180" s="2"/>
      <c r="I180" s="2"/>
      <c r="J180" s="28"/>
    </row>
    <row r="181" spans="1:10" x14ac:dyDescent="0.25">
      <c r="A181" s="2"/>
      <c r="B181" s="2"/>
      <c r="C181" s="2"/>
      <c r="D181" s="5"/>
      <c r="E181" s="2"/>
      <c r="F181" s="2"/>
      <c r="G181" s="2"/>
      <c r="H181" s="2"/>
      <c r="I181" s="2"/>
      <c r="J181" s="28"/>
    </row>
    <row r="182" spans="1:10" x14ac:dyDescent="0.25">
      <c r="A182" s="2"/>
      <c r="B182" s="2"/>
      <c r="C182" s="2"/>
      <c r="D182" s="5"/>
      <c r="E182" s="2"/>
      <c r="F182" s="2"/>
      <c r="G182" s="2"/>
      <c r="H182" s="2"/>
      <c r="I182" s="2"/>
      <c r="J182" s="28"/>
    </row>
    <row r="183" spans="1:10" x14ac:dyDescent="0.25">
      <c r="A183" s="2"/>
      <c r="B183" s="2"/>
      <c r="C183" s="2"/>
      <c r="D183" s="5"/>
      <c r="E183" s="2"/>
      <c r="F183" s="2"/>
      <c r="G183" s="2"/>
      <c r="H183" s="2"/>
      <c r="I183" s="2"/>
      <c r="J183" s="28"/>
    </row>
    <row r="184" spans="1:10" x14ac:dyDescent="0.25">
      <c r="A184" s="2"/>
      <c r="B184" s="2"/>
      <c r="C184" s="2"/>
      <c r="D184" s="5"/>
      <c r="E184" s="2"/>
      <c r="F184" s="2"/>
      <c r="G184" s="2"/>
      <c r="H184" s="2"/>
      <c r="I184" s="2"/>
      <c r="J184" s="28"/>
    </row>
    <row r="185" spans="1:10" x14ac:dyDescent="0.25">
      <c r="A185" s="2"/>
      <c r="B185" s="2"/>
      <c r="C185" s="2"/>
      <c r="D185" s="5"/>
      <c r="E185" s="2"/>
      <c r="F185" s="2"/>
      <c r="G185" s="2"/>
      <c r="H185" s="2"/>
      <c r="I185" s="2"/>
      <c r="J185" s="28"/>
    </row>
    <row r="186" spans="1:10" x14ac:dyDescent="0.25">
      <c r="A186" s="2"/>
      <c r="B186" s="2"/>
      <c r="C186" s="2"/>
      <c r="D186" s="5"/>
      <c r="E186" s="2"/>
      <c r="F186" s="2"/>
      <c r="G186" s="2"/>
      <c r="H186" s="2"/>
      <c r="I186" s="2"/>
      <c r="J186" s="28"/>
    </row>
    <row r="187" spans="1:10" x14ac:dyDescent="0.25">
      <c r="A187" s="2"/>
      <c r="B187" s="2"/>
      <c r="C187" s="2"/>
      <c r="D187" s="5"/>
      <c r="E187" s="2"/>
      <c r="F187" s="2"/>
      <c r="G187" s="2"/>
      <c r="H187" s="2"/>
      <c r="I187" s="2"/>
      <c r="J187" s="28"/>
    </row>
    <row r="188" spans="1:10" x14ac:dyDescent="0.25">
      <c r="A188" s="2"/>
      <c r="B188" s="2"/>
      <c r="C188" s="2"/>
      <c r="D188" s="5"/>
      <c r="E188" s="2"/>
      <c r="F188" s="2"/>
      <c r="G188" s="2"/>
      <c r="H188" s="2"/>
      <c r="I188" s="2"/>
      <c r="J188" s="28"/>
    </row>
    <row r="189" spans="1:10" x14ac:dyDescent="0.25">
      <c r="A189" s="2"/>
      <c r="B189" s="2"/>
      <c r="C189" s="2"/>
      <c r="D189" s="5"/>
      <c r="E189" s="2"/>
      <c r="F189" s="2"/>
      <c r="G189" s="2"/>
      <c r="H189" s="2"/>
      <c r="I189" s="2"/>
      <c r="J189" s="28"/>
    </row>
    <row r="190" spans="1:10" x14ac:dyDescent="0.25">
      <c r="A190" s="2"/>
      <c r="B190" s="2"/>
      <c r="C190" s="2"/>
      <c r="D190" s="5"/>
      <c r="E190" s="2"/>
      <c r="F190" s="2"/>
      <c r="G190" s="2"/>
      <c r="H190" s="2"/>
      <c r="I190" s="2"/>
      <c r="J190" s="28"/>
    </row>
    <row r="191" spans="1:10" x14ac:dyDescent="0.25">
      <c r="A191" s="2"/>
      <c r="B191" s="2"/>
      <c r="C191" s="2"/>
      <c r="D191" s="5"/>
      <c r="E191" s="2"/>
      <c r="F191" s="2"/>
      <c r="G191" s="2"/>
      <c r="H191" s="2"/>
      <c r="I191" s="2"/>
      <c r="J191" s="28"/>
    </row>
    <row r="192" spans="1:10" x14ac:dyDescent="0.25">
      <c r="A192" s="2"/>
      <c r="B192" s="2"/>
      <c r="C192" s="2"/>
      <c r="D192" s="5"/>
      <c r="E192" s="2"/>
      <c r="F192" s="2"/>
      <c r="G192" s="2"/>
      <c r="H192" s="2"/>
      <c r="I192" s="2"/>
      <c r="J192" s="28"/>
    </row>
    <row r="193" spans="1:10" x14ac:dyDescent="0.25">
      <c r="A193" s="2"/>
      <c r="B193" s="2"/>
      <c r="C193" s="2"/>
      <c r="D193" s="5"/>
      <c r="E193" s="2"/>
      <c r="F193" s="2"/>
      <c r="G193" s="2"/>
      <c r="H193" s="2"/>
      <c r="I193" s="2"/>
      <c r="J193" s="28"/>
    </row>
    <row r="194" spans="1:10" x14ac:dyDescent="0.25">
      <c r="A194" s="2"/>
      <c r="B194" s="2"/>
      <c r="C194" s="2"/>
      <c r="D194" s="5"/>
      <c r="E194" s="2"/>
      <c r="F194" s="2"/>
      <c r="G194" s="2"/>
      <c r="H194" s="2"/>
      <c r="I194" s="2"/>
      <c r="J194" s="28"/>
    </row>
    <row r="195" spans="1:10" x14ac:dyDescent="0.25">
      <c r="A195" s="2"/>
      <c r="B195" s="2"/>
      <c r="C195" s="2"/>
      <c r="D195" s="5"/>
      <c r="E195" s="2"/>
      <c r="F195" s="2"/>
      <c r="G195" s="2"/>
      <c r="H195" s="2"/>
      <c r="I195" s="2"/>
      <c r="J195" s="28"/>
    </row>
    <row r="196" spans="1:10" x14ac:dyDescent="0.25">
      <c r="A196" s="2"/>
      <c r="B196" s="2"/>
      <c r="C196" s="2"/>
      <c r="D196" s="5"/>
      <c r="E196" s="2"/>
      <c r="F196" s="2"/>
      <c r="G196" s="2"/>
      <c r="H196" s="2"/>
      <c r="I196" s="2"/>
      <c r="J196" s="28"/>
    </row>
    <row r="197" spans="1:10" x14ac:dyDescent="0.25">
      <c r="A197" s="2"/>
      <c r="B197" s="2"/>
      <c r="C197" s="2"/>
      <c r="D197" s="5"/>
      <c r="E197" s="2"/>
      <c r="F197" s="2"/>
      <c r="G197" s="2"/>
      <c r="H197" s="2"/>
      <c r="I197" s="2"/>
      <c r="J197" s="28"/>
    </row>
    <row r="198" spans="1:10" x14ac:dyDescent="0.25">
      <c r="A198" s="2"/>
      <c r="B198" s="2"/>
      <c r="C198" s="2"/>
      <c r="D198" s="5"/>
      <c r="E198" s="2"/>
      <c r="F198" s="2"/>
      <c r="G198" s="2"/>
      <c r="H198" s="2"/>
      <c r="I198" s="2"/>
      <c r="J198" s="28"/>
    </row>
    <row r="199" spans="1:10" x14ac:dyDescent="0.25">
      <c r="A199" s="2"/>
      <c r="B199" s="2"/>
      <c r="C199" s="2"/>
      <c r="D199" s="5"/>
      <c r="E199" s="2"/>
      <c r="F199" s="2"/>
      <c r="G199" s="2"/>
      <c r="H199" s="2"/>
      <c r="I199" s="2"/>
      <c r="J199" s="28"/>
    </row>
    <row r="200" spans="1:10" x14ac:dyDescent="0.25">
      <c r="A200" s="2"/>
      <c r="B200" s="2"/>
      <c r="C200" s="2"/>
      <c r="D200" s="5"/>
      <c r="E200" s="2"/>
      <c r="F200" s="2"/>
      <c r="G200" s="2"/>
      <c r="H200" s="2"/>
      <c r="I200" s="2"/>
      <c r="J200" s="28"/>
    </row>
    <row r="201" spans="1:10" x14ac:dyDescent="0.25">
      <c r="A201" s="2"/>
      <c r="B201" s="2"/>
      <c r="C201" s="2"/>
      <c r="D201" s="5"/>
      <c r="E201" s="2"/>
      <c r="F201" s="2"/>
      <c r="G201" s="2"/>
      <c r="H201" s="2"/>
      <c r="I201" s="2"/>
      <c r="J201" s="28"/>
    </row>
    <row r="202" spans="1:10" x14ac:dyDescent="0.25">
      <c r="A202" s="2"/>
      <c r="B202" s="2"/>
      <c r="C202" s="2"/>
      <c r="D202" s="5"/>
      <c r="E202" s="2"/>
      <c r="F202" s="2"/>
      <c r="G202" s="2"/>
      <c r="H202" s="2"/>
      <c r="I202" s="2"/>
      <c r="J202" s="28"/>
    </row>
    <row r="203" spans="1:10" x14ac:dyDescent="0.25">
      <c r="A203" s="2"/>
      <c r="B203" s="2"/>
      <c r="C203" s="2"/>
      <c r="D203" s="5"/>
      <c r="E203" s="2"/>
      <c r="F203" s="2"/>
      <c r="G203" s="2"/>
      <c r="H203" s="2"/>
      <c r="I203" s="2"/>
      <c r="J203" s="28"/>
    </row>
    <row r="204" spans="1:10" x14ac:dyDescent="0.25">
      <c r="A204" s="2"/>
      <c r="B204" s="2"/>
      <c r="C204" s="2"/>
      <c r="D204" s="5"/>
      <c r="E204" s="2"/>
      <c r="F204" s="2"/>
      <c r="G204" s="2"/>
      <c r="H204" s="2"/>
      <c r="I204" s="2"/>
      <c r="J204" s="28"/>
    </row>
    <row r="205" spans="1:10" x14ac:dyDescent="0.25">
      <c r="A205" s="2"/>
      <c r="B205" s="2"/>
      <c r="C205" s="2"/>
      <c r="D205" s="5"/>
      <c r="E205" s="2"/>
      <c r="F205" s="2"/>
      <c r="G205" s="2"/>
      <c r="H205" s="2"/>
      <c r="I205" s="2"/>
      <c r="J205" s="28"/>
    </row>
    <row r="206" spans="1:10" x14ac:dyDescent="0.25">
      <c r="A206" s="2"/>
      <c r="B206" s="2"/>
      <c r="C206" s="2"/>
      <c r="D206" s="5"/>
      <c r="E206" s="2"/>
      <c r="F206" s="2"/>
      <c r="G206" s="2"/>
      <c r="H206" s="2"/>
      <c r="I206" s="2"/>
      <c r="J206" s="28"/>
    </row>
    <row r="207" spans="1:10" x14ac:dyDescent="0.25">
      <c r="A207" s="2"/>
      <c r="B207" s="2"/>
      <c r="C207" s="2"/>
      <c r="D207" s="5"/>
      <c r="E207" s="2"/>
      <c r="F207" s="2"/>
      <c r="G207" s="2"/>
      <c r="H207" s="2"/>
      <c r="I207" s="2"/>
      <c r="J207" s="28"/>
    </row>
    <row r="208" spans="1:10" x14ac:dyDescent="0.25">
      <c r="A208" s="2"/>
      <c r="B208" s="2"/>
      <c r="C208" s="2"/>
      <c r="D208" s="5"/>
      <c r="E208" s="2"/>
      <c r="F208" s="2"/>
      <c r="G208" s="2"/>
      <c r="H208" s="2"/>
      <c r="I208" s="2"/>
      <c r="J208" s="28"/>
    </row>
    <row r="209" spans="1:10" x14ac:dyDescent="0.25">
      <c r="A209" s="2"/>
      <c r="B209" s="2"/>
      <c r="C209" s="2"/>
      <c r="D209" s="5"/>
      <c r="E209" s="2"/>
      <c r="F209" s="2"/>
      <c r="G209" s="2"/>
      <c r="H209" s="2"/>
      <c r="I209" s="2"/>
      <c r="J209" s="28"/>
    </row>
    <row r="210" spans="1:10" x14ac:dyDescent="0.25">
      <c r="A210" s="2"/>
      <c r="B210" s="2"/>
      <c r="C210" s="2"/>
      <c r="D210" s="5"/>
      <c r="E210" s="2"/>
      <c r="F210" s="2"/>
      <c r="G210" s="2"/>
      <c r="H210" s="2"/>
      <c r="I210" s="2"/>
      <c r="J210" s="28"/>
    </row>
    <row r="211" spans="1:10" x14ac:dyDescent="0.25">
      <c r="A211" s="2"/>
      <c r="B211" s="2"/>
      <c r="C211" s="2"/>
      <c r="D211" s="5"/>
      <c r="E211" s="2"/>
      <c r="F211" s="2"/>
      <c r="G211" s="2"/>
      <c r="H211" s="2"/>
      <c r="I211" s="2"/>
      <c r="J211" s="28"/>
    </row>
    <row r="212" spans="1:10" x14ac:dyDescent="0.25">
      <c r="A212" s="2"/>
      <c r="B212" s="2"/>
      <c r="C212" s="2"/>
      <c r="D212" s="5"/>
      <c r="E212" s="2"/>
      <c r="F212" s="2"/>
      <c r="G212" s="2"/>
      <c r="H212" s="2"/>
      <c r="I212" s="2"/>
      <c r="J212" s="28"/>
    </row>
    <row r="213" spans="1:10" x14ac:dyDescent="0.25">
      <c r="A213" s="2"/>
      <c r="B213" s="2"/>
      <c r="C213" s="2"/>
      <c r="D213" s="5"/>
      <c r="E213" s="2"/>
      <c r="F213" s="2"/>
      <c r="G213" s="2"/>
      <c r="H213" s="2"/>
      <c r="I213" s="2"/>
      <c r="J213" s="28"/>
    </row>
    <row r="214" spans="1:10" x14ac:dyDescent="0.25">
      <c r="A214" s="2"/>
      <c r="B214" s="2"/>
      <c r="C214" s="2"/>
      <c r="D214" s="5"/>
      <c r="E214" s="2"/>
      <c r="F214" s="2"/>
      <c r="G214" s="2"/>
      <c r="H214" s="2"/>
      <c r="I214" s="2"/>
      <c r="J214" s="28"/>
    </row>
    <row r="215" spans="1:10" x14ac:dyDescent="0.25">
      <c r="A215" s="2"/>
      <c r="B215" s="2"/>
      <c r="C215" s="2"/>
      <c r="D215" s="5"/>
      <c r="E215" s="2"/>
      <c r="F215" s="2"/>
      <c r="G215" s="2"/>
      <c r="H215" s="2"/>
      <c r="I215" s="2"/>
      <c r="J215" s="28"/>
    </row>
    <row r="216" spans="1:10" x14ac:dyDescent="0.25">
      <c r="A216" s="2"/>
      <c r="B216" s="2"/>
      <c r="C216" s="2"/>
      <c r="D216" s="5"/>
      <c r="E216" s="2"/>
      <c r="F216" s="2"/>
      <c r="G216" s="2"/>
      <c r="H216" s="2"/>
      <c r="I216" s="2"/>
      <c r="J216" s="28"/>
    </row>
    <row r="217" spans="1:10" x14ac:dyDescent="0.25">
      <c r="A217" s="2"/>
      <c r="B217" s="2"/>
      <c r="C217" s="2"/>
      <c r="D217" s="5"/>
      <c r="E217" s="2"/>
      <c r="F217" s="2"/>
      <c r="G217" s="2"/>
      <c r="H217" s="2"/>
      <c r="I217" s="2"/>
      <c r="J217" s="28"/>
    </row>
    <row r="218" spans="1:10" x14ac:dyDescent="0.25">
      <c r="A218" s="2"/>
      <c r="B218" s="2"/>
      <c r="C218" s="2"/>
      <c r="D218" s="5"/>
      <c r="E218" s="2"/>
      <c r="F218" s="2"/>
      <c r="G218" s="2"/>
      <c r="H218" s="2"/>
      <c r="I218" s="2"/>
      <c r="J218" s="28"/>
    </row>
    <row r="219" spans="1:10" x14ac:dyDescent="0.25">
      <c r="A219" s="2"/>
      <c r="B219" s="2"/>
      <c r="C219" s="2"/>
      <c r="D219" s="5"/>
      <c r="E219" s="2"/>
      <c r="F219" s="2"/>
      <c r="G219" s="2"/>
      <c r="H219" s="2"/>
      <c r="I219" s="2"/>
      <c r="J219" s="28"/>
    </row>
    <row r="220" spans="1:10" x14ac:dyDescent="0.25">
      <c r="A220" s="2"/>
      <c r="B220" s="2"/>
      <c r="C220" s="2"/>
      <c r="D220" s="5"/>
      <c r="E220" s="2"/>
      <c r="F220" s="2"/>
      <c r="G220" s="2"/>
      <c r="H220" s="2"/>
      <c r="I220" s="2"/>
      <c r="J220" s="28"/>
    </row>
    <row r="221" spans="1:10" x14ac:dyDescent="0.25">
      <c r="A221" s="2"/>
      <c r="B221" s="2"/>
      <c r="C221" s="2"/>
      <c r="D221" s="5"/>
      <c r="E221" s="2"/>
      <c r="F221" s="2"/>
      <c r="G221" s="2"/>
      <c r="H221" s="2"/>
      <c r="I221" s="2"/>
      <c r="J221" s="28"/>
    </row>
    <row r="222" spans="1:10" x14ac:dyDescent="0.25">
      <c r="A222" s="2"/>
      <c r="B222" s="2"/>
      <c r="C222" s="2"/>
      <c r="D222" s="5"/>
      <c r="E222" s="2"/>
      <c r="F222" s="2"/>
      <c r="G222" s="2"/>
      <c r="H222" s="2"/>
      <c r="I222" s="2"/>
      <c r="J222" s="28"/>
    </row>
    <row r="223" spans="1:10" x14ac:dyDescent="0.25">
      <c r="A223" s="2"/>
      <c r="B223" s="2"/>
      <c r="C223" s="2"/>
      <c r="D223" s="5"/>
      <c r="E223" s="2"/>
      <c r="F223" s="2"/>
      <c r="G223" s="2"/>
      <c r="H223" s="2"/>
      <c r="I223" s="2"/>
      <c r="J223" s="28"/>
    </row>
    <row r="224" spans="1:10" x14ac:dyDescent="0.25">
      <c r="A224" s="2"/>
      <c r="B224" s="2"/>
      <c r="C224" s="2"/>
      <c r="D224" s="5"/>
      <c r="E224" s="2"/>
      <c r="F224" s="2"/>
      <c r="G224" s="2"/>
      <c r="H224" s="2"/>
      <c r="I224" s="2"/>
      <c r="J224" s="28"/>
    </row>
    <row r="225" spans="1:10" x14ac:dyDescent="0.25">
      <c r="A225" s="2"/>
      <c r="B225" s="2"/>
      <c r="C225" s="2"/>
      <c r="D225" s="5"/>
      <c r="E225" s="2"/>
      <c r="F225" s="2"/>
      <c r="G225" s="2"/>
      <c r="H225" s="2"/>
      <c r="I225" s="2"/>
      <c r="J225" s="28"/>
    </row>
    <row r="226" spans="1:10" x14ac:dyDescent="0.25">
      <c r="A226" s="2"/>
      <c r="B226" s="2"/>
      <c r="C226" s="2"/>
      <c r="D226" s="5"/>
      <c r="E226" s="2"/>
      <c r="F226" s="2"/>
      <c r="G226" s="2"/>
      <c r="H226" s="2"/>
      <c r="I226" s="2"/>
      <c r="J226" s="28"/>
    </row>
    <row r="227" spans="1:10" x14ac:dyDescent="0.25">
      <c r="A227" s="2"/>
      <c r="B227" s="2"/>
      <c r="C227" s="2"/>
      <c r="D227" s="5"/>
      <c r="E227" s="2"/>
      <c r="F227" s="2"/>
      <c r="G227" s="2"/>
      <c r="H227" s="2"/>
      <c r="I227" s="2"/>
      <c r="J227" s="28"/>
    </row>
    <row r="228" spans="1:10" x14ac:dyDescent="0.25">
      <c r="A228" s="2"/>
      <c r="B228" s="2"/>
      <c r="C228" s="2"/>
      <c r="D228" s="5"/>
      <c r="E228" s="2"/>
      <c r="F228" s="2"/>
      <c r="G228" s="2"/>
      <c r="H228" s="2"/>
      <c r="I228" s="2"/>
      <c r="J228" s="28"/>
    </row>
    <row r="229" spans="1:10" x14ac:dyDescent="0.25">
      <c r="A229" s="2"/>
      <c r="B229" s="2"/>
      <c r="C229" s="2"/>
      <c r="D229" s="5"/>
      <c r="E229" s="2"/>
      <c r="F229" s="2"/>
      <c r="G229" s="2"/>
      <c r="H229" s="2"/>
      <c r="I229" s="2"/>
      <c r="J229" s="28"/>
    </row>
    <row r="230" spans="1:10" x14ac:dyDescent="0.25">
      <c r="A230" s="2"/>
      <c r="B230" s="2"/>
      <c r="C230" s="2"/>
      <c r="D230" s="5"/>
      <c r="E230" s="2"/>
      <c r="F230" s="2"/>
      <c r="G230" s="2"/>
      <c r="H230" s="2"/>
      <c r="I230" s="2"/>
      <c r="J230" s="28"/>
    </row>
    <row r="231" spans="1:10" x14ac:dyDescent="0.25">
      <c r="A231" s="2"/>
      <c r="B231" s="2"/>
      <c r="C231" s="2"/>
      <c r="D231" s="5"/>
      <c r="E231" s="2"/>
      <c r="F231" s="2"/>
      <c r="G231" s="2"/>
      <c r="H231" s="2"/>
      <c r="I231" s="2"/>
      <c r="J231" s="28"/>
    </row>
    <row r="232" spans="1:10" x14ac:dyDescent="0.25">
      <c r="A232" s="2"/>
      <c r="B232" s="2"/>
      <c r="C232" s="2"/>
      <c r="D232" s="5"/>
      <c r="E232" s="2"/>
      <c r="F232" s="2"/>
      <c r="G232" s="2"/>
      <c r="H232" s="2"/>
      <c r="I232" s="2"/>
      <c r="J232" s="28"/>
    </row>
    <row r="233" spans="1:10" x14ac:dyDescent="0.25">
      <c r="A233" s="2"/>
      <c r="B233" s="2"/>
      <c r="C233" s="2"/>
      <c r="D233" s="5"/>
      <c r="E233" s="2"/>
      <c r="F233" s="2"/>
      <c r="G233" s="2"/>
      <c r="H233" s="2"/>
      <c r="I233" s="2"/>
      <c r="J233" s="28"/>
    </row>
    <row r="234" spans="1:10" x14ac:dyDescent="0.25">
      <c r="A234" s="2"/>
      <c r="B234" s="2"/>
      <c r="C234" s="2"/>
      <c r="D234" s="5"/>
      <c r="E234" s="2"/>
      <c r="F234" s="2"/>
      <c r="G234" s="2"/>
      <c r="H234" s="2"/>
      <c r="I234" s="2"/>
      <c r="J234" s="28"/>
    </row>
    <row r="235" spans="1:10" x14ac:dyDescent="0.25">
      <c r="A235" s="2"/>
      <c r="B235" s="2"/>
      <c r="C235" s="2"/>
      <c r="D235" s="5"/>
      <c r="E235" s="2"/>
      <c r="F235" s="2"/>
      <c r="G235" s="2"/>
      <c r="H235" s="2"/>
      <c r="I235" s="2"/>
      <c r="J235" s="28"/>
    </row>
    <row r="236" spans="1:10" x14ac:dyDescent="0.25">
      <c r="A236" s="2"/>
      <c r="B236" s="2"/>
      <c r="C236" s="2"/>
      <c r="D236" s="5"/>
      <c r="E236" s="2"/>
      <c r="F236" s="2"/>
      <c r="G236" s="2"/>
      <c r="H236" s="2"/>
      <c r="I236" s="2"/>
      <c r="J236" s="28"/>
    </row>
    <row r="237" spans="1:10" x14ac:dyDescent="0.25">
      <c r="A237" s="2"/>
      <c r="B237" s="2"/>
      <c r="C237" s="2"/>
      <c r="D237" s="5"/>
      <c r="E237" s="2"/>
      <c r="F237" s="2"/>
      <c r="G237" s="2"/>
      <c r="H237" s="2"/>
      <c r="I237" s="2"/>
      <c r="J237" s="28"/>
    </row>
    <row r="238" spans="1:10" x14ac:dyDescent="0.25">
      <c r="A238" s="2"/>
      <c r="B238" s="2"/>
      <c r="C238" s="2"/>
      <c r="D238" s="5"/>
      <c r="E238" s="2"/>
      <c r="F238" s="2"/>
      <c r="G238" s="2"/>
      <c r="H238" s="2"/>
      <c r="I238" s="2"/>
      <c r="J238" s="28"/>
    </row>
  </sheetData>
  <mergeCells count="24">
    <mergeCell ref="B44:C44"/>
    <mergeCell ref="B45:C45"/>
    <mergeCell ref="F45:I45"/>
    <mergeCell ref="F44:I44"/>
    <mergeCell ref="A35:C35"/>
    <mergeCell ref="A36:C36"/>
    <mergeCell ref="I23:I24"/>
    <mergeCell ref="C23:C24"/>
    <mergeCell ref="E23:E24"/>
    <mergeCell ref="D23:D24"/>
    <mergeCell ref="A4:I4"/>
    <mergeCell ref="A7:I7"/>
    <mergeCell ref="A8:I8"/>
    <mergeCell ref="C12:I12"/>
    <mergeCell ref="C13:I13"/>
    <mergeCell ref="C14:I14"/>
    <mergeCell ref="C15:I15"/>
    <mergeCell ref="F21:I21"/>
    <mergeCell ref="B23:B24"/>
    <mergeCell ref="A32:C32"/>
    <mergeCell ref="A33:C33"/>
    <mergeCell ref="A34:C34"/>
    <mergeCell ref="A23:A24"/>
    <mergeCell ref="F23:H23"/>
  </mergeCells>
  <pageMargins left="1.1811023622047245" right="0.59055118110236227" top="0.78740157480314965" bottom="0.78740157480314965" header="0.31496062992125984" footer="0.39370078740157483"/>
  <pageSetup paperSize="9" scale="64" fitToHeight="0" orientation="portrait" blackAndWhite="1" r:id="rId1"/>
  <headerFooter>
    <oddFooter>&amp;R&amp;"Times New Roman,Regular"&amp;10&amp;P. lpp.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42"/>
  <sheetViews>
    <sheetView showZeros="0" zoomScale="90" zoomScaleNormal="90" workbookViewId="0">
      <selection activeCell="D33" sqref="D33"/>
    </sheetView>
  </sheetViews>
  <sheetFormatPr defaultColWidth="9.140625" defaultRowHeight="15" outlineLevelRow="1" x14ac:dyDescent="0.25"/>
  <cols>
    <col min="1" max="2" width="8.7109375" style="7" customWidth="1"/>
    <col min="3" max="3" width="37" style="7" customWidth="1"/>
    <col min="4" max="4" width="25.5703125" style="7" customWidth="1"/>
    <col min="5" max="5" width="10.42578125" style="7" customWidth="1"/>
    <col min="6" max="6" width="9.7109375" style="7" customWidth="1"/>
    <col min="7" max="8" width="8.7109375" style="7" customWidth="1"/>
    <col min="9" max="9" width="9.42578125" style="7" customWidth="1"/>
    <col min="10" max="12" width="8.7109375" style="7" customWidth="1"/>
    <col min="13" max="16" width="10.7109375" style="7" customWidth="1"/>
    <col min="17" max="17" width="12.7109375" style="7" customWidth="1"/>
    <col min="18" max="16384" width="9.140625" style="7"/>
  </cols>
  <sheetData>
    <row r="1" spans="1:17" ht="20.25" x14ac:dyDescent="0.3">
      <c r="A1" s="105" t="str">
        <f>"Lokālā tāme Nr. "&amp;KOPS1!B28</f>
        <v>Lokālā tāme Nr. 3-1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3" spans="1:17" ht="20.25" x14ac:dyDescent="0.3">
      <c r="A3" s="131" t="str">
        <f>KOPS1!C28</f>
        <v>Gāzes apgāde, ārējie tīkli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x14ac:dyDescent="0.2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2" t="s">
        <v>1</v>
      </c>
      <c r="B6" s="2"/>
      <c r="C6" s="106" t="str">
        <f>KOPS1!C12</f>
        <v>Jauna skolas ēka Ādažos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7" x14ac:dyDescent="0.25">
      <c r="A7" s="2" t="s">
        <v>2</v>
      </c>
      <c r="B7" s="2"/>
      <c r="C7" s="106" t="str">
        <f>KOPS1!C13</f>
        <v>Jauna skolas ēka Ādažos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x14ac:dyDescent="0.25">
      <c r="A8" s="2" t="s">
        <v>3</v>
      </c>
      <c r="B8" s="2"/>
      <c r="C8" s="106" t="str">
        <f>KOPS1!C14</f>
        <v>Attekas iela 16, Ādaži, Ādažu novads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x14ac:dyDescent="0.25">
      <c r="A9" s="2" t="s">
        <v>4</v>
      </c>
      <c r="B9" s="2"/>
      <c r="C9" s="106" t="str">
        <f>KOPS1!C15</f>
        <v>16-26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7" x14ac:dyDescent="0.25">
      <c r="A11" s="2" t="s">
        <v>72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37">
        <f>Q135</f>
        <v>0</v>
      </c>
      <c r="O11" s="137"/>
      <c r="P11" s="137"/>
      <c r="Q11" s="137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134" t="str">
        <f>KOPS1!F21</f>
        <v>Tāme sastādīta 2017.gada __. _____________</v>
      </c>
      <c r="O13" s="134"/>
      <c r="P13" s="134"/>
      <c r="Q13" s="134"/>
    </row>
    <row r="15" spans="1:17" ht="15" customHeight="1" x14ac:dyDescent="0.25">
      <c r="A15" s="145" t="s">
        <v>5</v>
      </c>
      <c r="B15" s="145" t="s">
        <v>6</v>
      </c>
      <c r="C15" s="138" t="s">
        <v>171</v>
      </c>
      <c r="D15" s="146"/>
      <c r="E15" s="138" t="s">
        <v>7</v>
      </c>
      <c r="F15" s="138" t="s">
        <v>8</v>
      </c>
      <c r="G15" s="138" t="s">
        <v>9</v>
      </c>
      <c r="H15" s="138"/>
      <c r="I15" s="138"/>
      <c r="J15" s="138"/>
      <c r="K15" s="138"/>
      <c r="L15" s="138"/>
      <c r="M15" s="138" t="s">
        <v>10</v>
      </c>
      <c r="N15" s="138"/>
      <c r="O15" s="138"/>
      <c r="P15" s="138"/>
      <c r="Q15" s="138"/>
    </row>
    <row r="16" spans="1:17" ht="51" x14ac:dyDescent="0.25">
      <c r="A16" s="145"/>
      <c r="B16" s="145"/>
      <c r="C16" s="138"/>
      <c r="D16" s="147"/>
      <c r="E16" s="138"/>
      <c r="F16" s="138"/>
      <c r="G16" s="103" t="s">
        <v>40</v>
      </c>
      <c r="H16" s="103" t="s">
        <v>41</v>
      </c>
      <c r="I16" s="103" t="s">
        <v>172</v>
      </c>
      <c r="J16" s="103" t="s">
        <v>170</v>
      </c>
      <c r="K16" s="103" t="s">
        <v>173</v>
      </c>
      <c r="L16" s="103" t="s">
        <v>174</v>
      </c>
      <c r="M16" s="103" t="s">
        <v>42</v>
      </c>
      <c r="N16" s="103" t="s">
        <v>172</v>
      </c>
      <c r="O16" s="103" t="s">
        <v>170</v>
      </c>
      <c r="P16" s="103" t="s">
        <v>173</v>
      </c>
      <c r="Q16" s="103" t="s">
        <v>175</v>
      </c>
    </row>
    <row r="17" spans="1:17" ht="15.75" thickBot="1" x14ac:dyDescent="0.3">
      <c r="A17" s="61">
        <v>1</v>
      </c>
      <c r="B17" s="61">
        <v>2</v>
      </c>
      <c r="C17" s="139" t="s">
        <v>51</v>
      </c>
      <c r="D17" s="140"/>
      <c r="E17" s="61" t="s">
        <v>52</v>
      </c>
      <c r="F17" s="62">
        <v>5</v>
      </c>
      <c r="G17" s="62">
        <v>6</v>
      </c>
      <c r="H17" s="62">
        <v>7</v>
      </c>
      <c r="I17" s="62">
        <v>8</v>
      </c>
      <c r="J17" s="62">
        <v>9</v>
      </c>
      <c r="K17" s="62">
        <v>10</v>
      </c>
      <c r="L17" s="62">
        <v>11</v>
      </c>
      <c r="M17" s="62">
        <v>12</v>
      </c>
      <c r="N17" s="62">
        <v>13</v>
      </c>
      <c r="O17" s="62">
        <v>14</v>
      </c>
      <c r="P17" s="62">
        <v>15</v>
      </c>
      <c r="Q17" s="62">
        <v>16</v>
      </c>
    </row>
    <row r="18" spans="1:17" ht="15.75" thickTop="1" x14ac:dyDescent="0.25">
      <c r="A18" s="70"/>
      <c r="B18" s="71"/>
      <c r="C18" s="72" t="s">
        <v>134</v>
      </c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25.5" x14ac:dyDescent="0.25">
      <c r="A19" s="70">
        <v>1</v>
      </c>
      <c r="B19" s="71" t="s">
        <v>43</v>
      </c>
      <c r="C19" s="64" t="s">
        <v>97</v>
      </c>
      <c r="D19" s="64" t="s">
        <v>101</v>
      </c>
      <c r="E19" s="65" t="s">
        <v>58</v>
      </c>
      <c r="F19" s="67">
        <v>5.3</v>
      </c>
      <c r="G19" s="66"/>
      <c r="H19" s="67"/>
      <c r="I19" s="74"/>
      <c r="J19" s="74"/>
      <c r="K19" s="74"/>
      <c r="L19" s="74">
        <f t="shared" ref="L19:L82" si="0">I19+J19+K19</f>
        <v>0</v>
      </c>
      <c r="M19" s="74">
        <f t="shared" ref="M19:M82" si="1">ROUND(F19*G19,2)</f>
        <v>0</v>
      </c>
      <c r="N19" s="74">
        <f t="shared" ref="N19:N82" si="2">ROUND(F19*I19,2)</f>
        <v>0</v>
      </c>
      <c r="O19" s="74">
        <f t="shared" ref="O19:O82" si="3">ROUND(F19*J19,2)</f>
        <v>0</v>
      </c>
      <c r="P19" s="74">
        <f t="shared" ref="P19:P82" si="4">ROUND(F19*K19,2)</f>
        <v>0</v>
      </c>
      <c r="Q19" s="74">
        <f t="shared" ref="Q19:Q82" si="5">N19+O19+P19</f>
        <v>0</v>
      </c>
    </row>
    <row r="20" spans="1:17" x14ac:dyDescent="0.25">
      <c r="A20" s="59">
        <f>A19+1</f>
        <v>2</v>
      </c>
      <c r="B20" s="60" t="s">
        <v>43</v>
      </c>
      <c r="C20" s="64" t="s">
        <v>74</v>
      </c>
      <c r="D20" s="64" t="s">
        <v>102</v>
      </c>
      <c r="E20" s="65" t="s">
        <v>56</v>
      </c>
      <c r="F20" s="104">
        <v>2</v>
      </c>
      <c r="G20" s="66"/>
      <c r="H20" s="67"/>
      <c r="I20" s="74"/>
      <c r="J20" s="74"/>
      <c r="K20" s="74"/>
      <c r="L20" s="74">
        <f t="shared" si="0"/>
        <v>0</v>
      </c>
      <c r="M20" s="74">
        <f t="shared" si="1"/>
        <v>0</v>
      </c>
      <c r="N20" s="74">
        <f t="shared" si="2"/>
        <v>0</v>
      </c>
      <c r="O20" s="74">
        <f t="shared" si="3"/>
        <v>0</v>
      </c>
      <c r="P20" s="74">
        <f t="shared" si="4"/>
        <v>0</v>
      </c>
      <c r="Q20" s="74">
        <f t="shared" si="5"/>
        <v>0</v>
      </c>
    </row>
    <row r="21" spans="1:17" x14ac:dyDescent="0.25">
      <c r="A21" s="59">
        <f>A20+1</f>
        <v>3</v>
      </c>
      <c r="B21" s="60" t="s">
        <v>43</v>
      </c>
      <c r="C21" s="64" t="s">
        <v>98</v>
      </c>
      <c r="D21" s="64" t="s">
        <v>102</v>
      </c>
      <c r="E21" s="65" t="s">
        <v>56</v>
      </c>
      <c r="F21" s="104">
        <v>2</v>
      </c>
      <c r="G21" s="66"/>
      <c r="H21" s="67"/>
      <c r="I21" s="74"/>
      <c r="J21" s="74"/>
      <c r="K21" s="74"/>
      <c r="L21" s="74">
        <f t="shared" si="0"/>
        <v>0</v>
      </c>
      <c r="M21" s="74">
        <f t="shared" si="1"/>
        <v>0</v>
      </c>
      <c r="N21" s="74">
        <f t="shared" si="2"/>
        <v>0</v>
      </c>
      <c r="O21" s="74">
        <f t="shared" si="3"/>
        <v>0</v>
      </c>
      <c r="P21" s="74">
        <f t="shared" si="4"/>
        <v>0</v>
      </c>
      <c r="Q21" s="74">
        <f t="shared" si="5"/>
        <v>0</v>
      </c>
    </row>
    <row r="22" spans="1:17" x14ac:dyDescent="0.25">
      <c r="A22" s="59">
        <f t="shared" ref="A22:A85" si="6">A21+1</f>
        <v>4</v>
      </c>
      <c r="B22" s="60" t="s">
        <v>43</v>
      </c>
      <c r="C22" s="64" t="s">
        <v>99</v>
      </c>
      <c r="D22" s="64" t="s">
        <v>102</v>
      </c>
      <c r="E22" s="65" t="s">
        <v>56</v>
      </c>
      <c r="F22" s="104">
        <v>1</v>
      </c>
      <c r="G22" s="66"/>
      <c r="H22" s="67"/>
      <c r="I22" s="74"/>
      <c r="J22" s="74"/>
      <c r="K22" s="74"/>
      <c r="L22" s="74">
        <f t="shared" si="0"/>
        <v>0</v>
      </c>
      <c r="M22" s="74">
        <f t="shared" si="1"/>
        <v>0</v>
      </c>
      <c r="N22" s="74">
        <f t="shared" si="2"/>
        <v>0</v>
      </c>
      <c r="O22" s="74">
        <f t="shared" si="3"/>
        <v>0</v>
      </c>
      <c r="P22" s="74">
        <f t="shared" si="4"/>
        <v>0</v>
      </c>
      <c r="Q22" s="74">
        <f t="shared" si="5"/>
        <v>0</v>
      </c>
    </row>
    <row r="23" spans="1:17" x14ac:dyDescent="0.25">
      <c r="A23" s="59">
        <f t="shared" si="6"/>
        <v>5</v>
      </c>
      <c r="B23" s="60" t="s">
        <v>43</v>
      </c>
      <c r="C23" s="64" t="s">
        <v>100</v>
      </c>
      <c r="D23" s="64" t="s">
        <v>102</v>
      </c>
      <c r="E23" s="65" t="s">
        <v>56</v>
      </c>
      <c r="F23" s="104">
        <v>2</v>
      </c>
      <c r="G23" s="66"/>
      <c r="H23" s="67"/>
      <c r="I23" s="74"/>
      <c r="J23" s="74"/>
      <c r="K23" s="74"/>
      <c r="L23" s="74">
        <f t="shared" si="0"/>
        <v>0</v>
      </c>
      <c r="M23" s="74">
        <f t="shared" si="1"/>
        <v>0</v>
      </c>
      <c r="N23" s="74">
        <f t="shared" si="2"/>
        <v>0</v>
      </c>
      <c r="O23" s="74">
        <f t="shared" si="3"/>
        <v>0</v>
      </c>
      <c r="P23" s="74">
        <f t="shared" si="4"/>
        <v>0</v>
      </c>
      <c r="Q23" s="74">
        <f t="shared" si="5"/>
        <v>0</v>
      </c>
    </row>
    <row r="24" spans="1:17" x14ac:dyDescent="0.25">
      <c r="A24" s="59">
        <f t="shared" si="6"/>
        <v>6</v>
      </c>
      <c r="B24" s="60" t="s">
        <v>43</v>
      </c>
      <c r="C24" s="64" t="s">
        <v>75</v>
      </c>
      <c r="D24" s="64" t="s">
        <v>102</v>
      </c>
      <c r="E24" s="65" t="s">
        <v>56</v>
      </c>
      <c r="F24" s="104">
        <v>1</v>
      </c>
      <c r="G24" s="66"/>
      <c r="H24" s="67"/>
      <c r="I24" s="74"/>
      <c r="J24" s="74"/>
      <c r="K24" s="74"/>
      <c r="L24" s="74">
        <f t="shared" si="0"/>
        <v>0</v>
      </c>
      <c r="M24" s="74">
        <f t="shared" si="1"/>
        <v>0</v>
      </c>
      <c r="N24" s="74">
        <f t="shared" si="2"/>
        <v>0</v>
      </c>
      <c r="O24" s="74">
        <f t="shared" si="3"/>
        <v>0</v>
      </c>
      <c r="P24" s="74">
        <f t="shared" si="4"/>
        <v>0</v>
      </c>
      <c r="Q24" s="74">
        <f t="shared" si="5"/>
        <v>0</v>
      </c>
    </row>
    <row r="25" spans="1:17" x14ac:dyDescent="0.25">
      <c r="A25" s="59">
        <f t="shared" si="6"/>
        <v>7</v>
      </c>
      <c r="B25" s="60" t="s">
        <v>43</v>
      </c>
      <c r="C25" s="64" t="s">
        <v>76</v>
      </c>
      <c r="D25" s="64" t="s">
        <v>102</v>
      </c>
      <c r="E25" s="65" t="s">
        <v>56</v>
      </c>
      <c r="F25" s="104">
        <v>1</v>
      </c>
      <c r="G25" s="66"/>
      <c r="H25" s="67"/>
      <c r="I25" s="74"/>
      <c r="J25" s="74"/>
      <c r="K25" s="74"/>
      <c r="L25" s="74">
        <f t="shared" si="0"/>
        <v>0</v>
      </c>
      <c r="M25" s="74">
        <f t="shared" si="1"/>
        <v>0</v>
      </c>
      <c r="N25" s="74">
        <f t="shared" si="2"/>
        <v>0</v>
      </c>
      <c r="O25" s="74">
        <f t="shared" si="3"/>
        <v>0</v>
      </c>
      <c r="P25" s="74">
        <f t="shared" si="4"/>
        <v>0</v>
      </c>
      <c r="Q25" s="74">
        <f t="shared" si="5"/>
        <v>0</v>
      </c>
    </row>
    <row r="26" spans="1:17" ht="25.5" x14ac:dyDescent="0.25">
      <c r="A26" s="59">
        <f t="shared" si="6"/>
        <v>8</v>
      </c>
      <c r="B26" s="60" t="s">
        <v>43</v>
      </c>
      <c r="C26" s="64" t="s">
        <v>77</v>
      </c>
      <c r="D26" s="64" t="s">
        <v>103</v>
      </c>
      <c r="E26" s="65" t="s">
        <v>56</v>
      </c>
      <c r="F26" s="104">
        <v>1</v>
      </c>
      <c r="G26" s="66"/>
      <c r="H26" s="67"/>
      <c r="I26" s="74"/>
      <c r="J26" s="74"/>
      <c r="K26" s="74"/>
      <c r="L26" s="74">
        <f t="shared" si="0"/>
        <v>0</v>
      </c>
      <c r="M26" s="74">
        <f t="shared" si="1"/>
        <v>0</v>
      </c>
      <c r="N26" s="74">
        <f t="shared" si="2"/>
        <v>0</v>
      </c>
      <c r="O26" s="74">
        <f t="shared" si="3"/>
        <v>0</v>
      </c>
      <c r="P26" s="74">
        <f t="shared" si="4"/>
        <v>0</v>
      </c>
      <c r="Q26" s="74">
        <f t="shared" si="5"/>
        <v>0</v>
      </c>
    </row>
    <row r="27" spans="1:17" x14ac:dyDescent="0.25">
      <c r="A27" s="59">
        <f t="shared" si="6"/>
        <v>9</v>
      </c>
      <c r="B27" s="60" t="s">
        <v>43</v>
      </c>
      <c r="C27" s="64" t="s">
        <v>78</v>
      </c>
      <c r="D27" s="64"/>
      <c r="E27" s="65" t="s">
        <v>56</v>
      </c>
      <c r="F27" s="104">
        <v>1</v>
      </c>
      <c r="G27" s="66"/>
      <c r="H27" s="67"/>
      <c r="I27" s="74"/>
      <c r="J27" s="74"/>
      <c r="K27" s="74"/>
      <c r="L27" s="74">
        <f t="shared" si="0"/>
        <v>0</v>
      </c>
      <c r="M27" s="74">
        <f t="shared" si="1"/>
        <v>0</v>
      </c>
      <c r="N27" s="74">
        <f t="shared" si="2"/>
        <v>0</v>
      </c>
      <c r="O27" s="74">
        <f t="shared" si="3"/>
        <v>0</v>
      </c>
      <c r="P27" s="74">
        <f t="shared" si="4"/>
        <v>0</v>
      </c>
      <c r="Q27" s="74">
        <f t="shared" si="5"/>
        <v>0</v>
      </c>
    </row>
    <row r="28" spans="1:17" x14ac:dyDescent="0.25">
      <c r="A28" s="59">
        <f t="shared" si="6"/>
        <v>10</v>
      </c>
      <c r="B28" s="60" t="s">
        <v>43</v>
      </c>
      <c r="C28" s="64" t="s">
        <v>79</v>
      </c>
      <c r="D28" s="64"/>
      <c r="E28" s="65" t="s">
        <v>58</v>
      </c>
      <c r="F28" s="67">
        <v>7</v>
      </c>
      <c r="G28" s="66"/>
      <c r="H28" s="67"/>
      <c r="I28" s="74"/>
      <c r="J28" s="74"/>
      <c r="K28" s="74"/>
      <c r="L28" s="74">
        <f t="shared" si="0"/>
        <v>0</v>
      </c>
      <c r="M28" s="74">
        <f t="shared" si="1"/>
        <v>0</v>
      </c>
      <c r="N28" s="74">
        <f t="shared" si="2"/>
        <v>0</v>
      </c>
      <c r="O28" s="74">
        <f t="shared" si="3"/>
        <v>0</v>
      </c>
      <c r="P28" s="74">
        <f t="shared" si="4"/>
        <v>0</v>
      </c>
      <c r="Q28" s="74">
        <f t="shared" si="5"/>
        <v>0</v>
      </c>
    </row>
    <row r="29" spans="1:17" x14ac:dyDescent="0.25">
      <c r="A29" s="59">
        <f t="shared" si="6"/>
        <v>11</v>
      </c>
      <c r="B29" s="60" t="s">
        <v>43</v>
      </c>
      <c r="C29" s="64" t="s">
        <v>80</v>
      </c>
      <c r="D29" s="64"/>
      <c r="E29" s="65" t="s">
        <v>58</v>
      </c>
      <c r="F29" s="67">
        <v>5</v>
      </c>
      <c r="G29" s="66"/>
      <c r="H29" s="67"/>
      <c r="I29" s="74"/>
      <c r="J29" s="74"/>
      <c r="K29" s="74"/>
      <c r="L29" s="74">
        <f t="shared" si="0"/>
        <v>0</v>
      </c>
      <c r="M29" s="74">
        <f t="shared" si="1"/>
        <v>0</v>
      </c>
      <c r="N29" s="74">
        <f t="shared" si="2"/>
        <v>0</v>
      </c>
      <c r="O29" s="74">
        <f t="shared" si="3"/>
        <v>0</v>
      </c>
      <c r="P29" s="74">
        <f t="shared" si="4"/>
        <v>0</v>
      </c>
      <c r="Q29" s="74">
        <f t="shared" si="5"/>
        <v>0</v>
      </c>
    </row>
    <row r="30" spans="1:17" ht="25.5" x14ac:dyDescent="0.25">
      <c r="A30" s="59">
        <f t="shared" si="6"/>
        <v>12</v>
      </c>
      <c r="B30" s="60" t="s">
        <v>43</v>
      </c>
      <c r="C30" s="64" t="s">
        <v>81</v>
      </c>
      <c r="D30" s="64" t="s">
        <v>104</v>
      </c>
      <c r="E30" s="65" t="s">
        <v>56</v>
      </c>
      <c r="F30" s="104">
        <v>1</v>
      </c>
      <c r="G30" s="66"/>
      <c r="H30" s="67"/>
      <c r="I30" s="74"/>
      <c r="J30" s="74"/>
      <c r="K30" s="74"/>
      <c r="L30" s="74">
        <f t="shared" si="0"/>
        <v>0</v>
      </c>
      <c r="M30" s="74">
        <f t="shared" si="1"/>
        <v>0</v>
      </c>
      <c r="N30" s="74">
        <f t="shared" si="2"/>
        <v>0</v>
      </c>
      <c r="O30" s="74">
        <f t="shared" si="3"/>
        <v>0</v>
      </c>
      <c r="P30" s="74">
        <f t="shared" si="4"/>
        <v>0</v>
      </c>
      <c r="Q30" s="74">
        <f t="shared" si="5"/>
        <v>0</v>
      </c>
    </row>
    <row r="31" spans="1:17" x14ac:dyDescent="0.25">
      <c r="A31" s="59">
        <f t="shared" si="6"/>
        <v>13</v>
      </c>
      <c r="B31" s="60" t="s">
        <v>43</v>
      </c>
      <c r="C31" s="64" t="s">
        <v>82</v>
      </c>
      <c r="D31" s="64" t="s">
        <v>105</v>
      </c>
      <c r="E31" s="65" t="s">
        <v>58</v>
      </c>
      <c r="F31" s="67">
        <v>6</v>
      </c>
      <c r="G31" s="66"/>
      <c r="H31" s="67"/>
      <c r="I31" s="74"/>
      <c r="J31" s="74"/>
      <c r="K31" s="74"/>
      <c r="L31" s="74">
        <f t="shared" si="0"/>
        <v>0</v>
      </c>
      <c r="M31" s="74">
        <f t="shared" si="1"/>
        <v>0</v>
      </c>
      <c r="N31" s="74">
        <f t="shared" si="2"/>
        <v>0</v>
      </c>
      <c r="O31" s="74">
        <f t="shared" si="3"/>
        <v>0</v>
      </c>
      <c r="P31" s="74">
        <f t="shared" si="4"/>
        <v>0</v>
      </c>
      <c r="Q31" s="74">
        <f t="shared" si="5"/>
        <v>0</v>
      </c>
    </row>
    <row r="32" spans="1:17" ht="25.5" x14ac:dyDescent="0.25">
      <c r="A32" s="59">
        <f t="shared" si="6"/>
        <v>14</v>
      </c>
      <c r="B32" s="60" t="s">
        <v>43</v>
      </c>
      <c r="C32" s="64" t="s">
        <v>83</v>
      </c>
      <c r="D32" s="64" t="s">
        <v>106</v>
      </c>
      <c r="E32" s="65" t="s">
        <v>58</v>
      </c>
      <c r="F32" s="67">
        <v>5</v>
      </c>
      <c r="G32" s="66"/>
      <c r="H32" s="67"/>
      <c r="I32" s="74"/>
      <c r="J32" s="74"/>
      <c r="K32" s="74"/>
      <c r="L32" s="74">
        <f t="shared" si="0"/>
        <v>0</v>
      </c>
      <c r="M32" s="74">
        <f t="shared" si="1"/>
        <v>0</v>
      </c>
      <c r="N32" s="74">
        <f t="shared" si="2"/>
        <v>0</v>
      </c>
      <c r="O32" s="74">
        <f t="shared" si="3"/>
        <v>0</v>
      </c>
      <c r="P32" s="74">
        <f t="shared" si="4"/>
        <v>0</v>
      </c>
      <c r="Q32" s="74">
        <f t="shared" si="5"/>
        <v>0</v>
      </c>
    </row>
    <row r="33" spans="1:17" x14ac:dyDescent="0.25">
      <c r="A33" s="59">
        <f t="shared" si="6"/>
        <v>15</v>
      </c>
      <c r="B33" s="60" t="s">
        <v>43</v>
      </c>
      <c r="C33" s="64" t="s">
        <v>84</v>
      </c>
      <c r="D33" s="64"/>
      <c r="E33" s="65" t="s">
        <v>56</v>
      </c>
      <c r="F33" s="104">
        <v>1</v>
      </c>
      <c r="G33" s="66"/>
      <c r="H33" s="67"/>
      <c r="I33" s="74"/>
      <c r="J33" s="74"/>
      <c r="K33" s="74"/>
      <c r="L33" s="74">
        <f t="shared" si="0"/>
        <v>0</v>
      </c>
      <c r="M33" s="74">
        <f t="shared" si="1"/>
        <v>0</v>
      </c>
      <c r="N33" s="74">
        <f t="shared" si="2"/>
        <v>0</v>
      </c>
      <c r="O33" s="74">
        <f t="shared" si="3"/>
        <v>0</v>
      </c>
      <c r="P33" s="74">
        <f t="shared" si="4"/>
        <v>0</v>
      </c>
      <c r="Q33" s="74">
        <f t="shared" si="5"/>
        <v>0</v>
      </c>
    </row>
    <row r="34" spans="1:17" x14ac:dyDescent="0.25">
      <c r="A34" s="59">
        <f t="shared" si="6"/>
        <v>16</v>
      </c>
      <c r="B34" s="60" t="s">
        <v>43</v>
      </c>
      <c r="C34" s="64" t="s">
        <v>85</v>
      </c>
      <c r="D34" s="64" t="s">
        <v>107</v>
      </c>
      <c r="E34" s="65" t="s">
        <v>58</v>
      </c>
      <c r="F34" s="67">
        <v>50</v>
      </c>
      <c r="G34" s="66"/>
      <c r="H34" s="67"/>
      <c r="I34" s="74"/>
      <c r="J34" s="74"/>
      <c r="K34" s="74"/>
      <c r="L34" s="74">
        <f t="shared" si="0"/>
        <v>0</v>
      </c>
      <c r="M34" s="74">
        <f t="shared" si="1"/>
        <v>0</v>
      </c>
      <c r="N34" s="74">
        <f t="shared" si="2"/>
        <v>0</v>
      </c>
      <c r="O34" s="74">
        <f t="shared" si="3"/>
        <v>0</v>
      </c>
      <c r="P34" s="74">
        <f t="shared" si="4"/>
        <v>0</v>
      </c>
      <c r="Q34" s="74">
        <f t="shared" si="5"/>
        <v>0</v>
      </c>
    </row>
    <row r="35" spans="1:17" ht="25.5" x14ac:dyDescent="0.25">
      <c r="A35" s="59">
        <f t="shared" si="6"/>
        <v>17</v>
      </c>
      <c r="B35" s="60" t="s">
        <v>43</v>
      </c>
      <c r="C35" s="68" t="s">
        <v>86</v>
      </c>
      <c r="D35" s="68"/>
      <c r="E35" s="65" t="s">
        <v>56</v>
      </c>
      <c r="F35" s="104">
        <v>3</v>
      </c>
      <c r="G35" s="66"/>
      <c r="H35" s="67"/>
      <c r="I35" s="74"/>
      <c r="J35" s="74"/>
      <c r="K35" s="74"/>
      <c r="L35" s="74">
        <f t="shared" si="0"/>
        <v>0</v>
      </c>
      <c r="M35" s="74">
        <f t="shared" si="1"/>
        <v>0</v>
      </c>
      <c r="N35" s="74">
        <f t="shared" si="2"/>
        <v>0</v>
      </c>
      <c r="O35" s="74">
        <f t="shared" si="3"/>
        <v>0</v>
      </c>
      <c r="P35" s="74">
        <f t="shared" si="4"/>
        <v>0</v>
      </c>
      <c r="Q35" s="74">
        <f t="shared" si="5"/>
        <v>0</v>
      </c>
    </row>
    <row r="36" spans="1:17" x14ac:dyDescent="0.25">
      <c r="A36" s="59">
        <f t="shared" si="6"/>
        <v>18</v>
      </c>
      <c r="B36" s="60" t="s">
        <v>43</v>
      </c>
      <c r="C36" s="64" t="s">
        <v>60</v>
      </c>
      <c r="D36" s="64"/>
      <c r="E36" s="65" t="s">
        <v>62</v>
      </c>
      <c r="F36" s="67">
        <v>8</v>
      </c>
      <c r="G36" s="66"/>
      <c r="H36" s="67"/>
      <c r="I36" s="74"/>
      <c r="J36" s="74"/>
      <c r="K36" s="74"/>
      <c r="L36" s="74">
        <f t="shared" si="0"/>
        <v>0</v>
      </c>
      <c r="M36" s="74">
        <f t="shared" si="1"/>
        <v>0</v>
      </c>
      <c r="N36" s="74">
        <f t="shared" si="2"/>
        <v>0</v>
      </c>
      <c r="O36" s="74">
        <f t="shared" si="3"/>
        <v>0</v>
      </c>
      <c r="P36" s="74">
        <f t="shared" si="4"/>
        <v>0</v>
      </c>
      <c r="Q36" s="74">
        <f t="shared" si="5"/>
        <v>0</v>
      </c>
    </row>
    <row r="37" spans="1:17" x14ac:dyDescent="0.25">
      <c r="A37" s="59">
        <f t="shared" si="6"/>
        <v>19</v>
      </c>
      <c r="B37" s="60" t="s">
        <v>43</v>
      </c>
      <c r="C37" s="64" t="s">
        <v>87</v>
      </c>
      <c r="D37" s="64"/>
      <c r="E37" s="65" t="s">
        <v>108</v>
      </c>
      <c r="F37" s="104">
        <v>1</v>
      </c>
      <c r="G37" s="66"/>
      <c r="H37" s="67"/>
      <c r="I37" s="74"/>
      <c r="J37" s="74"/>
      <c r="K37" s="74"/>
      <c r="L37" s="74">
        <f t="shared" si="0"/>
        <v>0</v>
      </c>
      <c r="M37" s="74">
        <f t="shared" si="1"/>
        <v>0</v>
      </c>
      <c r="N37" s="74">
        <f t="shared" si="2"/>
        <v>0</v>
      </c>
      <c r="O37" s="74">
        <f t="shared" si="3"/>
        <v>0</v>
      </c>
      <c r="P37" s="74">
        <f t="shared" si="4"/>
        <v>0</v>
      </c>
      <c r="Q37" s="74">
        <f t="shared" si="5"/>
        <v>0</v>
      </c>
    </row>
    <row r="38" spans="1:17" x14ac:dyDescent="0.25">
      <c r="A38" s="59">
        <f t="shared" si="6"/>
        <v>20</v>
      </c>
      <c r="B38" s="60" t="s">
        <v>43</v>
      </c>
      <c r="C38" s="64" t="s">
        <v>88</v>
      </c>
      <c r="D38" s="64"/>
      <c r="E38" s="65" t="s">
        <v>108</v>
      </c>
      <c r="F38" s="104">
        <v>3</v>
      </c>
      <c r="G38" s="66"/>
      <c r="H38" s="67"/>
      <c r="I38" s="74"/>
      <c r="J38" s="74"/>
      <c r="K38" s="74"/>
      <c r="L38" s="74">
        <f t="shared" si="0"/>
        <v>0</v>
      </c>
      <c r="M38" s="74">
        <f t="shared" si="1"/>
        <v>0</v>
      </c>
      <c r="N38" s="74">
        <f t="shared" si="2"/>
        <v>0</v>
      </c>
      <c r="O38" s="74">
        <f t="shared" si="3"/>
        <v>0</v>
      </c>
      <c r="P38" s="74">
        <f t="shared" si="4"/>
        <v>0</v>
      </c>
      <c r="Q38" s="74">
        <f t="shared" si="5"/>
        <v>0</v>
      </c>
    </row>
    <row r="39" spans="1:17" ht="25.5" x14ac:dyDescent="0.25">
      <c r="A39" s="59">
        <f t="shared" si="6"/>
        <v>21</v>
      </c>
      <c r="B39" s="60" t="s">
        <v>43</v>
      </c>
      <c r="C39" s="64" t="s">
        <v>89</v>
      </c>
      <c r="D39" s="64"/>
      <c r="E39" s="65" t="s">
        <v>58</v>
      </c>
      <c r="F39" s="67">
        <v>29</v>
      </c>
      <c r="G39" s="66"/>
      <c r="H39" s="67"/>
      <c r="I39" s="74"/>
      <c r="J39" s="74"/>
      <c r="K39" s="74"/>
      <c r="L39" s="74">
        <f t="shared" si="0"/>
        <v>0</v>
      </c>
      <c r="M39" s="74">
        <f t="shared" si="1"/>
        <v>0</v>
      </c>
      <c r="N39" s="74">
        <f t="shared" si="2"/>
        <v>0</v>
      </c>
      <c r="O39" s="74">
        <f t="shared" si="3"/>
        <v>0</v>
      </c>
      <c r="P39" s="74">
        <f t="shared" si="4"/>
        <v>0</v>
      </c>
      <c r="Q39" s="74">
        <f t="shared" si="5"/>
        <v>0</v>
      </c>
    </row>
    <row r="40" spans="1:17" x14ac:dyDescent="0.25">
      <c r="A40" s="59">
        <f t="shared" si="6"/>
        <v>22</v>
      </c>
      <c r="B40" s="60" t="s">
        <v>43</v>
      </c>
      <c r="C40" s="64" t="s">
        <v>90</v>
      </c>
      <c r="D40" s="64"/>
      <c r="E40" s="65" t="s">
        <v>56</v>
      </c>
      <c r="F40" s="104">
        <v>1</v>
      </c>
      <c r="G40" s="66"/>
      <c r="H40" s="67"/>
      <c r="I40" s="74"/>
      <c r="J40" s="74"/>
      <c r="K40" s="74"/>
      <c r="L40" s="74">
        <f t="shared" si="0"/>
        <v>0</v>
      </c>
      <c r="M40" s="74">
        <f t="shared" si="1"/>
        <v>0</v>
      </c>
      <c r="N40" s="74">
        <f t="shared" si="2"/>
        <v>0</v>
      </c>
      <c r="O40" s="74">
        <f t="shared" si="3"/>
        <v>0</v>
      </c>
      <c r="P40" s="74">
        <f t="shared" si="4"/>
        <v>0</v>
      </c>
      <c r="Q40" s="74">
        <f t="shared" si="5"/>
        <v>0</v>
      </c>
    </row>
    <row r="41" spans="1:17" ht="25.5" x14ac:dyDescent="0.25">
      <c r="A41" s="59">
        <f t="shared" si="6"/>
        <v>23</v>
      </c>
      <c r="B41" s="60" t="s">
        <v>43</v>
      </c>
      <c r="C41" s="64" t="s">
        <v>91</v>
      </c>
      <c r="D41" s="64"/>
      <c r="E41" s="65" t="s">
        <v>108</v>
      </c>
      <c r="F41" s="104">
        <v>1</v>
      </c>
      <c r="G41" s="66"/>
      <c r="H41" s="67"/>
      <c r="I41" s="74"/>
      <c r="J41" s="74"/>
      <c r="K41" s="74"/>
      <c r="L41" s="74">
        <f t="shared" si="0"/>
        <v>0</v>
      </c>
      <c r="M41" s="74">
        <f t="shared" si="1"/>
        <v>0</v>
      </c>
      <c r="N41" s="74">
        <f t="shared" si="2"/>
        <v>0</v>
      </c>
      <c r="O41" s="74">
        <f t="shared" si="3"/>
        <v>0</v>
      </c>
      <c r="P41" s="74">
        <f t="shared" si="4"/>
        <v>0</v>
      </c>
      <c r="Q41" s="74">
        <f t="shared" si="5"/>
        <v>0</v>
      </c>
    </row>
    <row r="42" spans="1:17" x14ac:dyDescent="0.25">
      <c r="A42" s="59">
        <f t="shared" si="6"/>
        <v>24</v>
      </c>
      <c r="B42" s="60" t="s">
        <v>43</v>
      </c>
      <c r="C42" s="64" t="s">
        <v>92</v>
      </c>
      <c r="D42" s="64"/>
      <c r="E42" s="65" t="s">
        <v>58</v>
      </c>
      <c r="F42" s="67">
        <v>10</v>
      </c>
      <c r="G42" s="66"/>
      <c r="H42" s="67"/>
      <c r="I42" s="74"/>
      <c r="J42" s="74"/>
      <c r="K42" s="74"/>
      <c r="L42" s="74">
        <f t="shared" si="0"/>
        <v>0</v>
      </c>
      <c r="M42" s="74">
        <f t="shared" si="1"/>
        <v>0</v>
      </c>
      <c r="N42" s="74">
        <f t="shared" si="2"/>
        <v>0</v>
      </c>
      <c r="O42" s="74">
        <f t="shared" si="3"/>
        <v>0</v>
      </c>
      <c r="P42" s="74">
        <f t="shared" si="4"/>
        <v>0</v>
      </c>
      <c r="Q42" s="74">
        <f t="shared" si="5"/>
        <v>0</v>
      </c>
    </row>
    <row r="43" spans="1:17" x14ac:dyDescent="0.25">
      <c r="A43" s="59">
        <f t="shared" si="6"/>
        <v>25</v>
      </c>
      <c r="B43" s="60" t="s">
        <v>43</v>
      </c>
      <c r="C43" s="64" t="s">
        <v>93</v>
      </c>
      <c r="D43" s="64"/>
      <c r="E43" s="65" t="s">
        <v>61</v>
      </c>
      <c r="F43" s="67">
        <v>25</v>
      </c>
      <c r="G43" s="66"/>
      <c r="H43" s="67"/>
      <c r="I43" s="74"/>
      <c r="J43" s="74"/>
      <c r="K43" s="74"/>
      <c r="L43" s="74">
        <f t="shared" si="0"/>
        <v>0</v>
      </c>
      <c r="M43" s="74">
        <f t="shared" si="1"/>
        <v>0</v>
      </c>
      <c r="N43" s="74">
        <f t="shared" si="2"/>
        <v>0</v>
      </c>
      <c r="O43" s="74">
        <f t="shared" si="3"/>
        <v>0</v>
      </c>
      <c r="P43" s="74">
        <f t="shared" si="4"/>
        <v>0</v>
      </c>
      <c r="Q43" s="74">
        <f t="shared" si="5"/>
        <v>0</v>
      </c>
    </row>
    <row r="44" spans="1:17" ht="25.5" x14ac:dyDescent="0.25">
      <c r="A44" s="59">
        <f t="shared" si="6"/>
        <v>26</v>
      </c>
      <c r="B44" s="60" t="s">
        <v>43</v>
      </c>
      <c r="C44" s="64" t="s">
        <v>94</v>
      </c>
      <c r="D44" s="64"/>
      <c r="E44" s="65" t="s">
        <v>61</v>
      </c>
      <c r="F44" s="67">
        <v>8</v>
      </c>
      <c r="G44" s="66"/>
      <c r="H44" s="67"/>
      <c r="I44" s="74"/>
      <c r="J44" s="74"/>
      <c r="K44" s="74"/>
      <c r="L44" s="74">
        <f t="shared" si="0"/>
        <v>0</v>
      </c>
      <c r="M44" s="74">
        <f t="shared" si="1"/>
        <v>0</v>
      </c>
      <c r="N44" s="74">
        <f t="shared" si="2"/>
        <v>0</v>
      </c>
      <c r="O44" s="74">
        <f t="shared" si="3"/>
        <v>0</v>
      </c>
      <c r="P44" s="74">
        <f t="shared" si="4"/>
        <v>0</v>
      </c>
      <c r="Q44" s="74">
        <f t="shared" si="5"/>
        <v>0</v>
      </c>
    </row>
    <row r="45" spans="1:17" x14ac:dyDescent="0.25">
      <c r="A45" s="59">
        <f t="shared" si="6"/>
        <v>27</v>
      </c>
      <c r="B45" s="60" t="s">
        <v>43</v>
      </c>
      <c r="C45" s="64" t="s">
        <v>95</v>
      </c>
      <c r="D45" s="64"/>
      <c r="E45" s="65" t="s">
        <v>61</v>
      </c>
      <c r="F45" s="67">
        <v>3</v>
      </c>
      <c r="G45" s="66"/>
      <c r="H45" s="67"/>
      <c r="I45" s="74"/>
      <c r="J45" s="74"/>
      <c r="K45" s="74"/>
      <c r="L45" s="74">
        <f t="shared" si="0"/>
        <v>0</v>
      </c>
      <c r="M45" s="74">
        <f t="shared" si="1"/>
        <v>0</v>
      </c>
      <c r="N45" s="74">
        <f t="shared" si="2"/>
        <v>0</v>
      </c>
      <c r="O45" s="74">
        <f t="shared" si="3"/>
        <v>0</v>
      </c>
      <c r="P45" s="74">
        <f t="shared" si="4"/>
        <v>0</v>
      </c>
      <c r="Q45" s="74">
        <f t="shared" si="5"/>
        <v>0</v>
      </c>
    </row>
    <row r="46" spans="1:17" ht="25.5" x14ac:dyDescent="0.25">
      <c r="A46" s="59">
        <f t="shared" si="6"/>
        <v>28</v>
      </c>
      <c r="B46" s="60" t="s">
        <v>43</v>
      </c>
      <c r="C46" s="64" t="s">
        <v>96</v>
      </c>
      <c r="D46" s="64"/>
      <c r="E46" s="65" t="s">
        <v>56</v>
      </c>
      <c r="F46" s="104">
        <v>1</v>
      </c>
      <c r="G46" s="66"/>
      <c r="H46" s="67"/>
      <c r="I46" s="74"/>
      <c r="J46" s="74"/>
      <c r="K46" s="74"/>
      <c r="L46" s="74">
        <f t="shared" si="0"/>
        <v>0</v>
      </c>
      <c r="M46" s="74">
        <f t="shared" si="1"/>
        <v>0</v>
      </c>
      <c r="N46" s="74">
        <f t="shared" si="2"/>
        <v>0</v>
      </c>
      <c r="O46" s="74">
        <f t="shared" si="3"/>
        <v>0</v>
      </c>
      <c r="P46" s="74">
        <f t="shared" si="4"/>
        <v>0</v>
      </c>
      <c r="Q46" s="74">
        <f t="shared" si="5"/>
        <v>0</v>
      </c>
    </row>
    <row r="47" spans="1:17" x14ac:dyDescent="0.25">
      <c r="A47" s="59"/>
      <c r="B47" s="60"/>
      <c r="C47" s="64"/>
      <c r="D47" s="64"/>
      <c r="E47" s="65"/>
      <c r="F47" s="67"/>
      <c r="G47" s="66"/>
      <c r="H47" s="67"/>
      <c r="I47" s="74"/>
      <c r="J47" s="74"/>
      <c r="K47" s="74"/>
      <c r="L47" s="74"/>
      <c r="M47" s="74"/>
      <c r="N47" s="74"/>
      <c r="O47" s="74"/>
      <c r="P47" s="74"/>
      <c r="Q47" s="74"/>
    </row>
    <row r="48" spans="1:17" x14ac:dyDescent="0.25">
      <c r="A48" s="59"/>
      <c r="B48" s="60"/>
      <c r="C48" s="63" t="s">
        <v>135</v>
      </c>
      <c r="D48" s="64"/>
      <c r="E48" s="65"/>
      <c r="F48" s="67"/>
      <c r="G48" s="66"/>
      <c r="H48" s="67"/>
      <c r="I48" s="74"/>
      <c r="J48" s="74"/>
      <c r="K48" s="74"/>
      <c r="L48" s="74"/>
      <c r="M48" s="74"/>
      <c r="N48" s="74"/>
      <c r="O48" s="74"/>
      <c r="P48" s="74"/>
      <c r="Q48" s="74"/>
    </row>
    <row r="49" spans="1:17" ht="24.75" customHeight="1" x14ac:dyDescent="0.25">
      <c r="A49" s="59">
        <f>A46+1</f>
        <v>29</v>
      </c>
      <c r="B49" s="60" t="s">
        <v>43</v>
      </c>
      <c r="C49" s="69" t="s">
        <v>109</v>
      </c>
      <c r="D49" s="69" t="s">
        <v>106</v>
      </c>
      <c r="E49" s="65" t="s">
        <v>58</v>
      </c>
      <c r="F49" s="67">
        <v>3</v>
      </c>
      <c r="G49" s="66"/>
      <c r="H49" s="67"/>
      <c r="I49" s="74"/>
      <c r="J49" s="74"/>
      <c r="K49" s="74"/>
      <c r="L49" s="74">
        <f t="shared" si="0"/>
        <v>0</v>
      </c>
      <c r="M49" s="74">
        <f t="shared" si="1"/>
        <v>0</v>
      </c>
      <c r="N49" s="74">
        <f t="shared" si="2"/>
        <v>0</v>
      </c>
      <c r="O49" s="74">
        <f t="shared" si="3"/>
        <v>0</v>
      </c>
      <c r="P49" s="74">
        <f t="shared" si="4"/>
        <v>0</v>
      </c>
      <c r="Q49" s="74">
        <f t="shared" si="5"/>
        <v>0</v>
      </c>
    </row>
    <row r="50" spans="1:17" x14ac:dyDescent="0.25">
      <c r="A50" s="59">
        <f t="shared" si="6"/>
        <v>30</v>
      </c>
      <c r="B50" s="60" t="s">
        <v>43</v>
      </c>
      <c r="C50" s="68" t="s">
        <v>110</v>
      </c>
      <c r="D50" s="64"/>
      <c r="E50" s="65" t="s">
        <v>56</v>
      </c>
      <c r="F50" s="104">
        <v>1</v>
      </c>
      <c r="G50" s="66"/>
      <c r="H50" s="67"/>
      <c r="I50" s="74"/>
      <c r="J50" s="74"/>
      <c r="K50" s="74"/>
      <c r="L50" s="74">
        <f t="shared" si="0"/>
        <v>0</v>
      </c>
      <c r="M50" s="74">
        <f t="shared" si="1"/>
        <v>0</v>
      </c>
      <c r="N50" s="74">
        <f t="shared" si="2"/>
        <v>0</v>
      </c>
      <c r="O50" s="74">
        <f t="shared" si="3"/>
        <v>0</v>
      </c>
      <c r="P50" s="74">
        <f t="shared" si="4"/>
        <v>0</v>
      </c>
      <c r="Q50" s="74">
        <f t="shared" si="5"/>
        <v>0</v>
      </c>
    </row>
    <row r="51" spans="1:17" ht="25.5" x14ac:dyDescent="0.25">
      <c r="A51" s="59">
        <f t="shared" si="6"/>
        <v>31</v>
      </c>
      <c r="B51" s="60" t="s">
        <v>43</v>
      </c>
      <c r="C51" s="68" t="s">
        <v>111</v>
      </c>
      <c r="D51" s="64"/>
      <c r="E51" s="65" t="s">
        <v>56</v>
      </c>
      <c r="F51" s="104">
        <v>1</v>
      </c>
      <c r="G51" s="66"/>
      <c r="H51" s="67"/>
      <c r="I51" s="74"/>
      <c r="J51" s="74"/>
      <c r="K51" s="74"/>
      <c r="L51" s="74">
        <f t="shared" si="0"/>
        <v>0</v>
      </c>
      <c r="M51" s="74">
        <f t="shared" si="1"/>
        <v>0</v>
      </c>
      <c r="N51" s="74">
        <f t="shared" si="2"/>
        <v>0</v>
      </c>
      <c r="O51" s="74">
        <f t="shared" si="3"/>
        <v>0</v>
      </c>
      <c r="P51" s="74">
        <f t="shared" si="4"/>
        <v>0</v>
      </c>
      <c r="Q51" s="74">
        <f t="shared" si="5"/>
        <v>0</v>
      </c>
    </row>
    <row r="52" spans="1:17" x14ac:dyDescent="0.25">
      <c r="A52" s="59">
        <f t="shared" si="6"/>
        <v>32</v>
      </c>
      <c r="B52" s="60" t="s">
        <v>43</v>
      </c>
      <c r="C52" s="64" t="s">
        <v>78</v>
      </c>
      <c r="D52" s="64"/>
      <c r="E52" s="65" t="s">
        <v>56</v>
      </c>
      <c r="F52" s="104">
        <v>1</v>
      </c>
      <c r="G52" s="66"/>
      <c r="H52" s="67"/>
      <c r="I52" s="74"/>
      <c r="J52" s="74"/>
      <c r="K52" s="74"/>
      <c r="L52" s="74">
        <f t="shared" si="0"/>
        <v>0</v>
      </c>
      <c r="M52" s="74">
        <f t="shared" si="1"/>
        <v>0</v>
      </c>
      <c r="N52" s="74">
        <f t="shared" si="2"/>
        <v>0</v>
      </c>
      <c r="O52" s="74">
        <f t="shared" si="3"/>
        <v>0</v>
      </c>
      <c r="P52" s="74">
        <f t="shared" si="4"/>
        <v>0</v>
      </c>
      <c r="Q52" s="74">
        <f t="shared" si="5"/>
        <v>0</v>
      </c>
    </row>
    <row r="53" spans="1:17" x14ac:dyDescent="0.25">
      <c r="A53" s="59">
        <f t="shared" si="6"/>
        <v>33</v>
      </c>
      <c r="B53" s="60" t="s">
        <v>43</v>
      </c>
      <c r="C53" s="64" t="s">
        <v>112</v>
      </c>
      <c r="D53" s="64"/>
      <c r="E53" s="65" t="s">
        <v>56</v>
      </c>
      <c r="F53" s="104">
        <v>1</v>
      </c>
      <c r="G53" s="66"/>
      <c r="H53" s="67"/>
      <c r="I53" s="74"/>
      <c r="J53" s="74"/>
      <c r="K53" s="74"/>
      <c r="L53" s="74">
        <f t="shared" si="0"/>
        <v>0</v>
      </c>
      <c r="M53" s="74">
        <f t="shared" si="1"/>
        <v>0</v>
      </c>
      <c r="N53" s="74">
        <f t="shared" si="2"/>
        <v>0</v>
      </c>
      <c r="O53" s="74">
        <f t="shared" si="3"/>
        <v>0</v>
      </c>
      <c r="P53" s="74">
        <f t="shared" si="4"/>
        <v>0</v>
      </c>
      <c r="Q53" s="74">
        <f t="shared" si="5"/>
        <v>0</v>
      </c>
    </row>
    <row r="54" spans="1:17" x14ac:dyDescent="0.25">
      <c r="A54" s="59">
        <f t="shared" si="6"/>
        <v>34</v>
      </c>
      <c r="B54" s="60" t="s">
        <v>43</v>
      </c>
      <c r="C54" s="64" t="s">
        <v>113</v>
      </c>
      <c r="D54" s="64"/>
      <c r="E54" s="65" t="s">
        <v>56</v>
      </c>
      <c r="F54" s="104">
        <v>1</v>
      </c>
      <c r="G54" s="66"/>
      <c r="H54" s="67"/>
      <c r="I54" s="74"/>
      <c r="J54" s="74"/>
      <c r="K54" s="74"/>
      <c r="L54" s="74">
        <f t="shared" si="0"/>
        <v>0</v>
      </c>
      <c r="M54" s="74">
        <f t="shared" si="1"/>
        <v>0</v>
      </c>
      <c r="N54" s="74">
        <f t="shared" si="2"/>
        <v>0</v>
      </c>
      <c r="O54" s="74">
        <f t="shared" si="3"/>
        <v>0</v>
      </c>
      <c r="P54" s="74">
        <f t="shared" si="4"/>
        <v>0</v>
      </c>
      <c r="Q54" s="74">
        <f t="shared" si="5"/>
        <v>0</v>
      </c>
    </row>
    <row r="55" spans="1:17" x14ac:dyDescent="0.25">
      <c r="A55" s="59">
        <f t="shared" si="6"/>
        <v>35</v>
      </c>
      <c r="B55" s="60" t="s">
        <v>43</v>
      </c>
      <c r="C55" s="64" t="s">
        <v>85</v>
      </c>
      <c r="D55" s="64" t="s">
        <v>107</v>
      </c>
      <c r="E55" s="65" t="s">
        <v>58</v>
      </c>
      <c r="F55" s="67">
        <v>30</v>
      </c>
      <c r="G55" s="66"/>
      <c r="H55" s="67"/>
      <c r="I55" s="74"/>
      <c r="J55" s="74"/>
      <c r="K55" s="74"/>
      <c r="L55" s="74">
        <f t="shared" si="0"/>
        <v>0</v>
      </c>
      <c r="M55" s="74">
        <f t="shared" si="1"/>
        <v>0</v>
      </c>
      <c r="N55" s="74">
        <f t="shared" si="2"/>
        <v>0</v>
      </c>
      <c r="O55" s="74">
        <f t="shared" si="3"/>
        <v>0</v>
      </c>
      <c r="P55" s="74">
        <f t="shared" si="4"/>
        <v>0</v>
      </c>
      <c r="Q55" s="74">
        <f t="shared" si="5"/>
        <v>0</v>
      </c>
    </row>
    <row r="56" spans="1:17" ht="25.5" x14ac:dyDescent="0.25">
      <c r="A56" s="59">
        <f t="shared" si="6"/>
        <v>36</v>
      </c>
      <c r="B56" s="60" t="s">
        <v>43</v>
      </c>
      <c r="C56" s="64" t="s">
        <v>114</v>
      </c>
      <c r="D56" s="64" t="s">
        <v>101</v>
      </c>
      <c r="E56" s="65" t="s">
        <v>58</v>
      </c>
      <c r="F56" s="67">
        <v>24</v>
      </c>
      <c r="G56" s="66"/>
      <c r="H56" s="67"/>
      <c r="I56" s="74"/>
      <c r="J56" s="74"/>
      <c r="K56" s="74"/>
      <c r="L56" s="74">
        <f t="shared" si="0"/>
        <v>0</v>
      </c>
      <c r="M56" s="74">
        <f t="shared" si="1"/>
        <v>0</v>
      </c>
      <c r="N56" s="74">
        <f t="shared" si="2"/>
        <v>0</v>
      </c>
      <c r="O56" s="74">
        <f t="shared" si="3"/>
        <v>0</v>
      </c>
      <c r="P56" s="74">
        <f t="shared" si="4"/>
        <v>0</v>
      </c>
      <c r="Q56" s="74">
        <f t="shared" si="5"/>
        <v>0</v>
      </c>
    </row>
    <row r="57" spans="1:17" x14ac:dyDescent="0.25">
      <c r="A57" s="59">
        <f t="shared" si="6"/>
        <v>37</v>
      </c>
      <c r="B57" s="60" t="s">
        <v>43</v>
      </c>
      <c r="C57" s="64" t="s">
        <v>132</v>
      </c>
      <c r="D57" s="64" t="s">
        <v>102</v>
      </c>
      <c r="E57" s="65" t="s">
        <v>56</v>
      </c>
      <c r="F57" s="104">
        <v>1</v>
      </c>
      <c r="G57" s="66"/>
      <c r="H57" s="67"/>
      <c r="I57" s="74"/>
      <c r="J57" s="74"/>
      <c r="K57" s="74"/>
      <c r="L57" s="74">
        <f t="shared" si="0"/>
        <v>0</v>
      </c>
      <c r="M57" s="74">
        <f t="shared" si="1"/>
        <v>0</v>
      </c>
      <c r="N57" s="74">
        <f t="shared" si="2"/>
        <v>0</v>
      </c>
      <c r="O57" s="74">
        <f t="shared" si="3"/>
        <v>0</v>
      </c>
      <c r="P57" s="74">
        <f t="shared" si="4"/>
        <v>0</v>
      </c>
      <c r="Q57" s="74">
        <f t="shared" si="5"/>
        <v>0</v>
      </c>
    </row>
    <row r="58" spans="1:17" x14ac:dyDescent="0.25">
      <c r="A58" s="59">
        <f t="shared" si="6"/>
        <v>38</v>
      </c>
      <c r="B58" s="60" t="s">
        <v>43</v>
      </c>
      <c r="C58" s="64" t="s">
        <v>133</v>
      </c>
      <c r="D58" s="64" t="s">
        <v>102</v>
      </c>
      <c r="E58" s="65" t="s">
        <v>56</v>
      </c>
      <c r="F58" s="104">
        <v>2</v>
      </c>
      <c r="G58" s="66"/>
      <c r="H58" s="67"/>
      <c r="I58" s="74"/>
      <c r="J58" s="74"/>
      <c r="K58" s="74"/>
      <c r="L58" s="74">
        <f t="shared" si="0"/>
        <v>0</v>
      </c>
      <c r="M58" s="74">
        <f t="shared" si="1"/>
        <v>0</v>
      </c>
      <c r="N58" s="74">
        <f t="shared" si="2"/>
        <v>0</v>
      </c>
      <c r="O58" s="74">
        <f t="shared" si="3"/>
        <v>0</v>
      </c>
      <c r="P58" s="74">
        <f t="shared" si="4"/>
        <v>0</v>
      </c>
      <c r="Q58" s="74">
        <f t="shared" si="5"/>
        <v>0</v>
      </c>
    </row>
    <row r="59" spans="1:17" x14ac:dyDescent="0.25">
      <c r="A59" s="59">
        <f t="shared" si="6"/>
        <v>39</v>
      </c>
      <c r="B59" s="60" t="s">
        <v>43</v>
      </c>
      <c r="C59" s="64" t="s">
        <v>133</v>
      </c>
      <c r="D59" s="64" t="s">
        <v>102</v>
      </c>
      <c r="E59" s="65" t="s">
        <v>56</v>
      </c>
      <c r="F59" s="104">
        <v>2</v>
      </c>
      <c r="G59" s="66"/>
      <c r="H59" s="67"/>
      <c r="I59" s="74"/>
      <c r="J59" s="74"/>
      <c r="K59" s="74"/>
      <c r="L59" s="74">
        <f t="shared" si="0"/>
        <v>0</v>
      </c>
      <c r="M59" s="74">
        <f t="shared" si="1"/>
        <v>0</v>
      </c>
      <c r="N59" s="74">
        <f t="shared" si="2"/>
        <v>0</v>
      </c>
      <c r="O59" s="74">
        <f t="shared" si="3"/>
        <v>0</v>
      </c>
      <c r="P59" s="74">
        <f t="shared" si="4"/>
        <v>0</v>
      </c>
      <c r="Q59" s="74">
        <f t="shared" si="5"/>
        <v>0</v>
      </c>
    </row>
    <row r="60" spans="1:17" x14ac:dyDescent="0.25">
      <c r="A60" s="59">
        <f t="shared" si="6"/>
        <v>40</v>
      </c>
      <c r="B60" s="60" t="s">
        <v>43</v>
      </c>
      <c r="C60" s="64" t="s">
        <v>115</v>
      </c>
      <c r="D60" s="64" t="s">
        <v>102</v>
      </c>
      <c r="E60" s="65" t="s">
        <v>56</v>
      </c>
      <c r="F60" s="104">
        <v>2</v>
      </c>
      <c r="G60" s="66"/>
      <c r="H60" s="67"/>
      <c r="I60" s="74"/>
      <c r="J60" s="74"/>
      <c r="K60" s="74"/>
      <c r="L60" s="74">
        <f t="shared" si="0"/>
        <v>0</v>
      </c>
      <c r="M60" s="74">
        <f t="shared" si="1"/>
        <v>0</v>
      </c>
      <c r="N60" s="74">
        <f t="shared" si="2"/>
        <v>0</v>
      </c>
      <c r="O60" s="74">
        <f t="shared" si="3"/>
        <v>0</v>
      </c>
      <c r="P60" s="74">
        <f t="shared" si="4"/>
        <v>0</v>
      </c>
      <c r="Q60" s="74">
        <f t="shared" si="5"/>
        <v>0</v>
      </c>
    </row>
    <row r="61" spans="1:17" x14ac:dyDescent="0.25">
      <c r="A61" s="59">
        <f t="shared" si="6"/>
        <v>41</v>
      </c>
      <c r="B61" s="60" t="s">
        <v>43</v>
      </c>
      <c r="C61" s="64" t="s">
        <v>79</v>
      </c>
      <c r="D61" s="64"/>
      <c r="E61" s="65" t="s">
        <v>58</v>
      </c>
      <c r="F61" s="67">
        <v>28</v>
      </c>
      <c r="G61" s="66"/>
      <c r="H61" s="67"/>
      <c r="I61" s="74"/>
      <c r="J61" s="74"/>
      <c r="K61" s="74"/>
      <c r="L61" s="74">
        <f t="shared" si="0"/>
        <v>0</v>
      </c>
      <c r="M61" s="74">
        <f t="shared" si="1"/>
        <v>0</v>
      </c>
      <c r="N61" s="74">
        <f t="shared" si="2"/>
        <v>0</v>
      </c>
      <c r="O61" s="74">
        <f t="shared" si="3"/>
        <v>0</v>
      </c>
      <c r="P61" s="74">
        <f t="shared" si="4"/>
        <v>0</v>
      </c>
      <c r="Q61" s="74">
        <f t="shared" si="5"/>
        <v>0</v>
      </c>
    </row>
    <row r="62" spans="1:17" x14ac:dyDescent="0.25">
      <c r="A62" s="59">
        <f t="shared" si="6"/>
        <v>42</v>
      </c>
      <c r="B62" s="60" t="s">
        <v>43</v>
      </c>
      <c r="C62" s="64" t="s">
        <v>116</v>
      </c>
      <c r="D62" s="64"/>
      <c r="E62" s="65" t="s">
        <v>58</v>
      </c>
      <c r="F62" s="67">
        <v>27</v>
      </c>
      <c r="G62" s="66"/>
      <c r="H62" s="67"/>
      <c r="I62" s="74"/>
      <c r="J62" s="74"/>
      <c r="K62" s="74"/>
      <c r="L62" s="74">
        <f t="shared" si="0"/>
        <v>0</v>
      </c>
      <c r="M62" s="74">
        <f t="shared" si="1"/>
        <v>0</v>
      </c>
      <c r="N62" s="74">
        <f t="shared" si="2"/>
        <v>0</v>
      </c>
      <c r="O62" s="74">
        <f t="shared" si="3"/>
        <v>0</v>
      </c>
      <c r="P62" s="74">
        <f t="shared" si="4"/>
        <v>0</v>
      </c>
      <c r="Q62" s="74">
        <f t="shared" si="5"/>
        <v>0</v>
      </c>
    </row>
    <row r="63" spans="1:17" ht="25.5" x14ac:dyDescent="0.25">
      <c r="A63" s="59">
        <f t="shared" si="6"/>
        <v>43</v>
      </c>
      <c r="B63" s="60" t="s">
        <v>43</v>
      </c>
      <c r="C63" s="64" t="s">
        <v>117</v>
      </c>
      <c r="D63" s="64"/>
      <c r="E63" s="65" t="s">
        <v>58</v>
      </c>
      <c r="F63" s="67">
        <v>5</v>
      </c>
      <c r="G63" s="66"/>
      <c r="H63" s="67"/>
      <c r="I63" s="74"/>
      <c r="J63" s="74"/>
      <c r="K63" s="74"/>
      <c r="L63" s="74">
        <f t="shared" si="0"/>
        <v>0</v>
      </c>
      <c r="M63" s="74">
        <f t="shared" si="1"/>
        <v>0</v>
      </c>
      <c r="N63" s="74">
        <f t="shared" si="2"/>
        <v>0</v>
      </c>
      <c r="O63" s="74">
        <f t="shared" si="3"/>
        <v>0</v>
      </c>
      <c r="P63" s="74">
        <f t="shared" si="4"/>
        <v>0</v>
      </c>
      <c r="Q63" s="74">
        <f t="shared" si="5"/>
        <v>0</v>
      </c>
    </row>
    <row r="64" spans="1:17" x14ac:dyDescent="0.25">
      <c r="A64" s="59">
        <f t="shared" si="6"/>
        <v>44</v>
      </c>
      <c r="B64" s="60" t="s">
        <v>43</v>
      </c>
      <c r="C64" s="64" t="s">
        <v>118</v>
      </c>
      <c r="D64" s="64"/>
      <c r="E64" s="65" t="s">
        <v>58</v>
      </c>
      <c r="F64" s="67">
        <v>28</v>
      </c>
      <c r="G64" s="66"/>
      <c r="H64" s="67"/>
      <c r="I64" s="74"/>
      <c r="J64" s="74"/>
      <c r="K64" s="74"/>
      <c r="L64" s="74">
        <f t="shared" si="0"/>
        <v>0</v>
      </c>
      <c r="M64" s="74">
        <f t="shared" si="1"/>
        <v>0</v>
      </c>
      <c r="N64" s="74">
        <f t="shared" si="2"/>
        <v>0</v>
      </c>
      <c r="O64" s="74">
        <f t="shared" si="3"/>
        <v>0</v>
      </c>
      <c r="P64" s="74">
        <f t="shared" si="4"/>
        <v>0</v>
      </c>
      <c r="Q64" s="74">
        <f t="shared" si="5"/>
        <v>0</v>
      </c>
    </row>
    <row r="65" spans="1:17" x14ac:dyDescent="0.25">
      <c r="A65" s="59">
        <f t="shared" si="6"/>
        <v>45</v>
      </c>
      <c r="B65" s="60" t="s">
        <v>43</v>
      </c>
      <c r="C65" s="64" t="s">
        <v>119</v>
      </c>
      <c r="D65" s="64"/>
      <c r="E65" s="65" t="s">
        <v>57</v>
      </c>
      <c r="F65" s="104">
        <v>1</v>
      </c>
      <c r="G65" s="66"/>
      <c r="H65" s="67"/>
      <c r="I65" s="74"/>
      <c r="J65" s="74"/>
      <c r="K65" s="74"/>
      <c r="L65" s="74">
        <f t="shared" si="0"/>
        <v>0</v>
      </c>
      <c r="M65" s="74">
        <f t="shared" si="1"/>
        <v>0</v>
      </c>
      <c r="N65" s="74">
        <f t="shared" si="2"/>
        <v>0</v>
      </c>
      <c r="O65" s="74">
        <f t="shared" si="3"/>
        <v>0</v>
      </c>
      <c r="P65" s="74">
        <f t="shared" si="4"/>
        <v>0</v>
      </c>
      <c r="Q65" s="74">
        <f t="shared" si="5"/>
        <v>0</v>
      </c>
    </row>
    <row r="66" spans="1:17" ht="25.5" x14ac:dyDescent="0.25">
      <c r="A66" s="59">
        <f t="shared" si="6"/>
        <v>46</v>
      </c>
      <c r="B66" s="60" t="s">
        <v>43</v>
      </c>
      <c r="C66" s="64" t="s">
        <v>120</v>
      </c>
      <c r="D66" s="64"/>
      <c r="E66" s="65" t="s">
        <v>56</v>
      </c>
      <c r="F66" s="104">
        <v>3</v>
      </c>
      <c r="G66" s="66"/>
      <c r="H66" s="67"/>
      <c r="I66" s="74"/>
      <c r="J66" s="74"/>
      <c r="K66" s="74"/>
      <c r="L66" s="74">
        <f t="shared" si="0"/>
        <v>0</v>
      </c>
      <c r="M66" s="74">
        <f t="shared" si="1"/>
        <v>0</v>
      </c>
      <c r="N66" s="74">
        <f t="shared" si="2"/>
        <v>0</v>
      </c>
      <c r="O66" s="74">
        <f t="shared" si="3"/>
        <v>0</v>
      </c>
      <c r="P66" s="74">
        <f t="shared" si="4"/>
        <v>0</v>
      </c>
      <c r="Q66" s="74">
        <f t="shared" si="5"/>
        <v>0</v>
      </c>
    </row>
    <row r="67" spans="1:17" x14ac:dyDescent="0.25">
      <c r="A67" s="59">
        <f t="shared" si="6"/>
        <v>47</v>
      </c>
      <c r="B67" s="60" t="s">
        <v>43</v>
      </c>
      <c r="C67" s="64" t="s">
        <v>121</v>
      </c>
      <c r="D67" s="64"/>
      <c r="E67" s="65" t="s">
        <v>56</v>
      </c>
      <c r="F67" s="104">
        <v>8</v>
      </c>
      <c r="G67" s="66"/>
      <c r="H67" s="67"/>
      <c r="I67" s="74"/>
      <c r="J67" s="74"/>
      <c r="K67" s="74"/>
      <c r="L67" s="74">
        <f t="shared" si="0"/>
        <v>0</v>
      </c>
      <c r="M67" s="74">
        <f t="shared" si="1"/>
        <v>0</v>
      </c>
      <c r="N67" s="74">
        <f t="shared" si="2"/>
        <v>0</v>
      </c>
      <c r="O67" s="74">
        <f t="shared" si="3"/>
        <v>0</v>
      </c>
      <c r="P67" s="74">
        <f t="shared" si="4"/>
        <v>0</v>
      </c>
      <c r="Q67" s="74">
        <f t="shared" si="5"/>
        <v>0</v>
      </c>
    </row>
    <row r="68" spans="1:17" ht="25.5" x14ac:dyDescent="0.25">
      <c r="A68" s="59">
        <f t="shared" si="6"/>
        <v>48</v>
      </c>
      <c r="B68" s="60" t="s">
        <v>43</v>
      </c>
      <c r="C68" s="64" t="s">
        <v>122</v>
      </c>
      <c r="D68" s="64"/>
      <c r="E68" s="65" t="s">
        <v>57</v>
      </c>
      <c r="F68" s="104">
        <v>1</v>
      </c>
      <c r="G68" s="66"/>
      <c r="H68" s="67"/>
      <c r="I68" s="74"/>
      <c r="J68" s="74"/>
      <c r="K68" s="74"/>
      <c r="L68" s="74">
        <f t="shared" si="0"/>
        <v>0</v>
      </c>
      <c r="M68" s="74">
        <f t="shared" si="1"/>
        <v>0</v>
      </c>
      <c r="N68" s="74">
        <f t="shared" si="2"/>
        <v>0</v>
      </c>
      <c r="O68" s="74">
        <f t="shared" si="3"/>
        <v>0</v>
      </c>
      <c r="P68" s="74">
        <f t="shared" si="4"/>
        <v>0</v>
      </c>
      <c r="Q68" s="74">
        <f t="shared" si="5"/>
        <v>0</v>
      </c>
    </row>
    <row r="69" spans="1:17" x14ac:dyDescent="0.25">
      <c r="A69" s="59">
        <f t="shared" si="6"/>
        <v>49</v>
      </c>
      <c r="B69" s="60" t="s">
        <v>43</v>
      </c>
      <c r="C69" s="64" t="s">
        <v>123</v>
      </c>
      <c r="D69" s="64"/>
      <c r="E69" s="65" t="s">
        <v>57</v>
      </c>
      <c r="F69" s="104">
        <v>1</v>
      </c>
      <c r="G69" s="66"/>
      <c r="H69" s="67"/>
      <c r="I69" s="74"/>
      <c r="J69" s="74"/>
      <c r="K69" s="74"/>
      <c r="L69" s="74">
        <f t="shared" si="0"/>
        <v>0</v>
      </c>
      <c r="M69" s="74">
        <f t="shared" si="1"/>
        <v>0</v>
      </c>
      <c r="N69" s="74">
        <f t="shared" si="2"/>
        <v>0</v>
      </c>
      <c r="O69" s="74">
        <f t="shared" si="3"/>
        <v>0</v>
      </c>
      <c r="P69" s="74">
        <f t="shared" si="4"/>
        <v>0</v>
      </c>
      <c r="Q69" s="74">
        <f t="shared" si="5"/>
        <v>0</v>
      </c>
    </row>
    <row r="70" spans="1:17" x14ac:dyDescent="0.25">
      <c r="A70" s="59">
        <f t="shared" si="6"/>
        <v>50</v>
      </c>
      <c r="B70" s="60" t="s">
        <v>43</v>
      </c>
      <c r="C70" s="64" t="s">
        <v>124</v>
      </c>
      <c r="D70" s="64"/>
      <c r="E70" s="65" t="s">
        <v>56</v>
      </c>
      <c r="F70" s="104">
        <v>1</v>
      </c>
      <c r="G70" s="66"/>
      <c r="H70" s="67"/>
      <c r="I70" s="74"/>
      <c r="J70" s="74"/>
      <c r="K70" s="74"/>
      <c r="L70" s="74">
        <f t="shared" si="0"/>
        <v>0</v>
      </c>
      <c r="M70" s="74">
        <f t="shared" si="1"/>
        <v>0</v>
      </c>
      <c r="N70" s="74">
        <f t="shared" si="2"/>
        <v>0</v>
      </c>
      <c r="O70" s="74">
        <f t="shared" si="3"/>
        <v>0</v>
      </c>
      <c r="P70" s="74">
        <f t="shared" si="4"/>
        <v>0</v>
      </c>
      <c r="Q70" s="74">
        <f t="shared" si="5"/>
        <v>0</v>
      </c>
    </row>
    <row r="71" spans="1:17" x14ac:dyDescent="0.25">
      <c r="A71" s="59">
        <f t="shared" si="6"/>
        <v>51</v>
      </c>
      <c r="B71" s="60" t="s">
        <v>43</v>
      </c>
      <c r="C71" s="64" t="s">
        <v>125</v>
      </c>
      <c r="D71" s="64"/>
      <c r="E71" s="65" t="s">
        <v>56</v>
      </c>
      <c r="F71" s="104">
        <v>4</v>
      </c>
      <c r="G71" s="66"/>
      <c r="H71" s="67"/>
      <c r="I71" s="74"/>
      <c r="J71" s="74"/>
      <c r="K71" s="74"/>
      <c r="L71" s="74">
        <f t="shared" si="0"/>
        <v>0</v>
      </c>
      <c r="M71" s="74">
        <f t="shared" si="1"/>
        <v>0</v>
      </c>
      <c r="N71" s="74">
        <f t="shared" si="2"/>
        <v>0</v>
      </c>
      <c r="O71" s="74">
        <f t="shared" si="3"/>
        <v>0</v>
      </c>
      <c r="P71" s="74">
        <f t="shared" si="4"/>
        <v>0</v>
      </c>
      <c r="Q71" s="74">
        <f t="shared" si="5"/>
        <v>0</v>
      </c>
    </row>
    <row r="72" spans="1:17" x14ac:dyDescent="0.25">
      <c r="A72" s="59">
        <f t="shared" si="6"/>
        <v>52</v>
      </c>
      <c r="B72" s="60" t="s">
        <v>43</v>
      </c>
      <c r="C72" s="64" t="s">
        <v>126</v>
      </c>
      <c r="D72" s="64"/>
      <c r="E72" s="65" t="s">
        <v>56</v>
      </c>
      <c r="F72" s="104">
        <v>1</v>
      </c>
      <c r="G72" s="66"/>
      <c r="H72" s="67"/>
      <c r="I72" s="74"/>
      <c r="J72" s="74"/>
      <c r="K72" s="74"/>
      <c r="L72" s="74">
        <f t="shared" si="0"/>
        <v>0</v>
      </c>
      <c r="M72" s="74">
        <f t="shared" si="1"/>
        <v>0</v>
      </c>
      <c r="N72" s="74">
        <f t="shared" si="2"/>
        <v>0</v>
      </c>
      <c r="O72" s="74">
        <f t="shared" si="3"/>
        <v>0</v>
      </c>
      <c r="P72" s="74">
        <f t="shared" si="4"/>
        <v>0</v>
      </c>
      <c r="Q72" s="74">
        <f t="shared" si="5"/>
        <v>0</v>
      </c>
    </row>
    <row r="73" spans="1:17" ht="25.5" x14ac:dyDescent="0.25">
      <c r="A73" s="59">
        <f t="shared" si="6"/>
        <v>53</v>
      </c>
      <c r="B73" s="60" t="s">
        <v>43</v>
      </c>
      <c r="C73" s="64" t="s">
        <v>86</v>
      </c>
      <c r="D73" s="64"/>
      <c r="E73" s="65" t="s">
        <v>56</v>
      </c>
      <c r="F73" s="104">
        <v>13</v>
      </c>
      <c r="G73" s="66"/>
      <c r="H73" s="67"/>
      <c r="I73" s="74"/>
      <c r="J73" s="74"/>
      <c r="K73" s="74"/>
      <c r="L73" s="74">
        <f t="shared" si="0"/>
        <v>0</v>
      </c>
      <c r="M73" s="74">
        <f t="shared" si="1"/>
        <v>0</v>
      </c>
      <c r="N73" s="74">
        <f t="shared" si="2"/>
        <v>0</v>
      </c>
      <c r="O73" s="74">
        <f t="shared" si="3"/>
        <v>0</v>
      </c>
      <c r="P73" s="74">
        <f t="shared" si="4"/>
        <v>0</v>
      </c>
      <c r="Q73" s="74">
        <f t="shared" si="5"/>
        <v>0</v>
      </c>
    </row>
    <row r="74" spans="1:17" x14ac:dyDescent="0.25">
      <c r="A74" s="59">
        <f t="shared" si="6"/>
        <v>54</v>
      </c>
      <c r="B74" s="60" t="s">
        <v>43</v>
      </c>
      <c r="C74" s="64" t="s">
        <v>60</v>
      </c>
      <c r="D74" s="64"/>
      <c r="E74" s="65" t="s">
        <v>62</v>
      </c>
      <c r="F74" s="67">
        <v>15</v>
      </c>
      <c r="G74" s="66"/>
      <c r="H74" s="67"/>
      <c r="I74" s="74"/>
      <c r="J74" s="74"/>
      <c r="K74" s="74"/>
      <c r="L74" s="74">
        <f t="shared" si="0"/>
        <v>0</v>
      </c>
      <c r="M74" s="74">
        <f t="shared" si="1"/>
        <v>0</v>
      </c>
      <c r="N74" s="74">
        <f t="shared" si="2"/>
        <v>0</v>
      </c>
      <c r="O74" s="74">
        <f t="shared" si="3"/>
        <v>0</v>
      </c>
      <c r="P74" s="74">
        <f t="shared" si="4"/>
        <v>0</v>
      </c>
      <c r="Q74" s="74">
        <f t="shared" si="5"/>
        <v>0</v>
      </c>
    </row>
    <row r="75" spans="1:17" x14ac:dyDescent="0.25">
      <c r="A75" s="59">
        <f t="shared" si="6"/>
        <v>55</v>
      </c>
      <c r="B75" s="60" t="s">
        <v>43</v>
      </c>
      <c r="C75" s="64" t="s">
        <v>87</v>
      </c>
      <c r="D75" s="64"/>
      <c r="E75" s="65" t="s">
        <v>108</v>
      </c>
      <c r="F75" s="104">
        <v>1</v>
      </c>
      <c r="G75" s="66"/>
      <c r="H75" s="67"/>
      <c r="I75" s="74"/>
      <c r="J75" s="74"/>
      <c r="K75" s="74"/>
      <c r="L75" s="74">
        <f t="shared" si="0"/>
        <v>0</v>
      </c>
      <c r="M75" s="74">
        <f t="shared" si="1"/>
        <v>0</v>
      </c>
      <c r="N75" s="74">
        <f t="shared" si="2"/>
        <v>0</v>
      </c>
      <c r="O75" s="74">
        <f t="shared" si="3"/>
        <v>0</v>
      </c>
      <c r="P75" s="74">
        <f t="shared" si="4"/>
        <v>0</v>
      </c>
      <c r="Q75" s="74">
        <f t="shared" si="5"/>
        <v>0</v>
      </c>
    </row>
    <row r="76" spans="1:17" x14ac:dyDescent="0.25">
      <c r="A76" s="59">
        <f t="shared" si="6"/>
        <v>56</v>
      </c>
      <c r="B76" s="60" t="s">
        <v>43</v>
      </c>
      <c r="C76" s="64" t="s">
        <v>88</v>
      </c>
      <c r="D76" s="64"/>
      <c r="E76" s="65" t="s">
        <v>108</v>
      </c>
      <c r="F76" s="104">
        <v>3</v>
      </c>
      <c r="G76" s="66"/>
      <c r="H76" s="67"/>
      <c r="I76" s="74"/>
      <c r="J76" s="74"/>
      <c r="K76" s="74"/>
      <c r="L76" s="74">
        <f t="shared" si="0"/>
        <v>0</v>
      </c>
      <c r="M76" s="74">
        <f t="shared" si="1"/>
        <v>0</v>
      </c>
      <c r="N76" s="74">
        <f t="shared" si="2"/>
        <v>0</v>
      </c>
      <c r="O76" s="74">
        <f t="shared" si="3"/>
        <v>0</v>
      </c>
      <c r="P76" s="74">
        <f t="shared" si="4"/>
        <v>0</v>
      </c>
      <c r="Q76" s="74">
        <f t="shared" si="5"/>
        <v>0</v>
      </c>
    </row>
    <row r="77" spans="1:17" x14ac:dyDescent="0.25">
      <c r="A77" s="59">
        <f t="shared" si="6"/>
        <v>57</v>
      </c>
      <c r="B77" s="60" t="s">
        <v>43</v>
      </c>
      <c r="C77" s="64" t="s">
        <v>127</v>
      </c>
      <c r="D77" s="64"/>
      <c r="E77" s="65" t="s">
        <v>108</v>
      </c>
      <c r="F77" s="104">
        <v>1</v>
      </c>
      <c r="G77" s="66"/>
      <c r="H77" s="67"/>
      <c r="I77" s="74"/>
      <c r="J77" s="74"/>
      <c r="K77" s="74"/>
      <c r="L77" s="74">
        <f t="shared" si="0"/>
        <v>0</v>
      </c>
      <c r="M77" s="74">
        <f t="shared" si="1"/>
        <v>0</v>
      </c>
      <c r="N77" s="74">
        <f t="shared" si="2"/>
        <v>0</v>
      </c>
      <c r="O77" s="74">
        <f t="shared" si="3"/>
        <v>0</v>
      </c>
      <c r="P77" s="74">
        <f t="shared" si="4"/>
        <v>0</v>
      </c>
      <c r="Q77" s="74">
        <f t="shared" si="5"/>
        <v>0</v>
      </c>
    </row>
    <row r="78" spans="1:17" ht="25.5" x14ac:dyDescent="0.25">
      <c r="A78" s="59">
        <f t="shared" si="6"/>
        <v>58</v>
      </c>
      <c r="B78" s="60" t="s">
        <v>43</v>
      </c>
      <c r="C78" s="64" t="s">
        <v>128</v>
      </c>
      <c r="D78" s="64"/>
      <c r="E78" s="65" t="s">
        <v>108</v>
      </c>
      <c r="F78" s="104">
        <v>1</v>
      </c>
      <c r="G78" s="66"/>
      <c r="H78" s="67"/>
      <c r="I78" s="74"/>
      <c r="J78" s="74"/>
      <c r="K78" s="74"/>
      <c r="L78" s="74">
        <f t="shared" si="0"/>
        <v>0</v>
      </c>
      <c r="M78" s="74">
        <f t="shared" si="1"/>
        <v>0</v>
      </c>
      <c r="N78" s="74">
        <f t="shared" si="2"/>
        <v>0</v>
      </c>
      <c r="O78" s="74">
        <f t="shared" si="3"/>
        <v>0</v>
      </c>
      <c r="P78" s="74">
        <f t="shared" si="4"/>
        <v>0</v>
      </c>
      <c r="Q78" s="74">
        <f t="shared" si="5"/>
        <v>0</v>
      </c>
    </row>
    <row r="79" spans="1:17" ht="25.5" x14ac:dyDescent="0.25">
      <c r="A79" s="59">
        <f t="shared" si="6"/>
        <v>59</v>
      </c>
      <c r="B79" s="60" t="s">
        <v>43</v>
      </c>
      <c r="C79" s="64" t="s">
        <v>129</v>
      </c>
      <c r="D79" s="64"/>
      <c r="E79" s="65" t="s">
        <v>108</v>
      </c>
      <c r="F79" s="104">
        <v>1</v>
      </c>
      <c r="G79" s="66"/>
      <c r="H79" s="67"/>
      <c r="I79" s="74"/>
      <c r="J79" s="74"/>
      <c r="K79" s="74"/>
      <c r="L79" s="74">
        <f t="shared" si="0"/>
        <v>0</v>
      </c>
      <c r="M79" s="74">
        <f t="shared" si="1"/>
        <v>0</v>
      </c>
      <c r="N79" s="74">
        <f t="shared" si="2"/>
        <v>0</v>
      </c>
      <c r="O79" s="74">
        <f t="shared" si="3"/>
        <v>0</v>
      </c>
      <c r="P79" s="74">
        <f t="shared" si="4"/>
        <v>0</v>
      </c>
      <c r="Q79" s="74">
        <f t="shared" si="5"/>
        <v>0</v>
      </c>
    </row>
    <row r="80" spans="1:17" x14ac:dyDescent="0.25">
      <c r="A80" s="59">
        <f t="shared" si="6"/>
        <v>60</v>
      </c>
      <c r="B80" s="60" t="s">
        <v>43</v>
      </c>
      <c r="C80" s="64" t="s">
        <v>130</v>
      </c>
      <c r="D80" s="64"/>
      <c r="E80" s="65" t="s">
        <v>58</v>
      </c>
      <c r="F80" s="67">
        <v>28</v>
      </c>
      <c r="G80" s="66"/>
      <c r="H80" s="67"/>
      <c r="I80" s="74"/>
      <c r="J80" s="74"/>
      <c r="K80" s="74"/>
      <c r="L80" s="74">
        <f t="shared" si="0"/>
        <v>0</v>
      </c>
      <c r="M80" s="74">
        <f t="shared" si="1"/>
        <v>0</v>
      </c>
      <c r="N80" s="74">
        <f t="shared" si="2"/>
        <v>0</v>
      </c>
      <c r="O80" s="74">
        <f t="shared" si="3"/>
        <v>0</v>
      </c>
      <c r="P80" s="74">
        <f t="shared" si="4"/>
        <v>0</v>
      </c>
      <c r="Q80" s="74">
        <f t="shared" si="5"/>
        <v>0</v>
      </c>
    </row>
    <row r="81" spans="1:17" ht="25.5" x14ac:dyDescent="0.25">
      <c r="A81" s="59">
        <f t="shared" si="6"/>
        <v>61</v>
      </c>
      <c r="B81" s="60" t="s">
        <v>43</v>
      </c>
      <c r="C81" s="64" t="s">
        <v>89</v>
      </c>
      <c r="D81" s="64"/>
      <c r="E81" s="65" t="s">
        <v>58</v>
      </c>
      <c r="F81" s="67">
        <v>29</v>
      </c>
      <c r="G81" s="66"/>
      <c r="H81" s="67"/>
      <c r="I81" s="74"/>
      <c r="J81" s="74"/>
      <c r="K81" s="74"/>
      <c r="L81" s="74">
        <f t="shared" si="0"/>
        <v>0</v>
      </c>
      <c r="M81" s="74">
        <f t="shared" si="1"/>
        <v>0</v>
      </c>
      <c r="N81" s="74">
        <f t="shared" si="2"/>
        <v>0</v>
      </c>
      <c r="O81" s="74">
        <f t="shared" si="3"/>
        <v>0</v>
      </c>
      <c r="P81" s="74">
        <f t="shared" si="4"/>
        <v>0</v>
      </c>
      <c r="Q81" s="74">
        <f t="shared" si="5"/>
        <v>0</v>
      </c>
    </row>
    <row r="82" spans="1:17" x14ac:dyDescent="0.25">
      <c r="A82" s="59">
        <f t="shared" si="6"/>
        <v>62</v>
      </c>
      <c r="B82" s="60" t="s">
        <v>43</v>
      </c>
      <c r="C82" s="64" t="s">
        <v>90</v>
      </c>
      <c r="D82" s="64"/>
      <c r="E82" s="65" t="s">
        <v>56</v>
      </c>
      <c r="F82" s="104">
        <v>1</v>
      </c>
      <c r="G82" s="66"/>
      <c r="H82" s="67"/>
      <c r="I82" s="74"/>
      <c r="J82" s="74"/>
      <c r="K82" s="74"/>
      <c r="L82" s="74">
        <f t="shared" si="0"/>
        <v>0</v>
      </c>
      <c r="M82" s="74">
        <f t="shared" si="1"/>
        <v>0</v>
      </c>
      <c r="N82" s="74">
        <f t="shared" si="2"/>
        <v>0</v>
      </c>
      <c r="O82" s="74">
        <f t="shared" si="3"/>
        <v>0</v>
      </c>
      <c r="P82" s="74">
        <f t="shared" si="4"/>
        <v>0</v>
      </c>
      <c r="Q82" s="74">
        <f t="shared" si="5"/>
        <v>0</v>
      </c>
    </row>
    <row r="83" spans="1:17" x14ac:dyDescent="0.25">
      <c r="A83" s="59">
        <f t="shared" si="6"/>
        <v>63</v>
      </c>
      <c r="B83" s="60" t="s">
        <v>43</v>
      </c>
      <c r="C83" s="64" t="s">
        <v>93</v>
      </c>
      <c r="D83" s="64"/>
      <c r="E83" s="65" t="s">
        <v>61</v>
      </c>
      <c r="F83" s="67">
        <v>36</v>
      </c>
      <c r="G83" s="66"/>
      <c r="H83" s="67"/>
      <c r="I83" s="74"/>
      <c r="J83" s="74"/>
      <c r="K83" s="74"/>
      <c r="L83" s="74">
        <f t="shared" ref="L83:L132" si="7">I83+J83+K83</f>
        <v>0</v>
      </c>
      <c r="M83" s="74">
        <f t="shared" ref="M83:M132" si="8">ROUND(F83*G83,2)</f>
        <v>0</v>
      </c>
      <c r="N83" s="74">
        <f t="shared" ref="N83:N132" si="9">ROUND(F83*I83,2)</f>
        <v>0</v>
      </c>
      <c r="O83" s="74">
        <f t="shared" ref="O83:O132" si="10">ROUND(F83*J83,2)</f>
        <v>0</v>
      </c>
      <c r="P83" s="74">
        <f t="shared" ref="P83:P132" si="11">ROUND(F83*K83,2)</f>
        <v>0</v>
      </c>
      <c r="Q83" s="74">
        <f t="shared" ref="Q83:Q132" si="12">N83+O83+P83</f>
        <v>0</v>
      </c>
    </row>
    <row r="84" spans="1:17" ht="25.5" x14ac:dyDescent="0.25">
      <c r="A84" s="59">
        <f t="shared" si="6"/>
        <v>64</v>
      </c>
      <c r="B84" s="60" t="s">
        <v>43</v>
      </c>
      <c r="C84" s="64" t="s">
        <v>131</v>
      </c>
      <c r="D84" s="64"/>
      <c r="E84" s="65" t="s">
        <v>61</v>
      </c>
      <c r="F84" s="67">
        <v>10</v>
      </c>
      <c r="G84" s="66"/>
      <c r="H84" s="67"/>
      <c r="I84" s="74"/>
      <c r="J84" s="74"/>
      <c r="K84" s="74"/>
      <c r="L84" s="74">
        <f t="shared" si="7"/>
        <v>0</v>
      </c>
      <c r="M84" s="74">
        <f t="shared" si="8"/>
        <v>0</v>
      </c>
      <c r="N84" s="74">
        <f t="shared" si="9"/>
        <v>0</v>
      </c>
      <c r="O84" s="74">
        <f t="shared" si="10"/>
        <v>0</v>
      </c>
      <c r="P84" s="74">
        <f t="shared" si="11"/>
        <v>0</v>
      </c>
      <c r="Q84" s="74">
        <f t="shared" si="12"/>
        <v>0</v>
      </c>
    </row>
    <row r="85" spans="1:17" ht="25.5" x14ac:dyDescent="0.25">
      <c r="A85" s="59">
        <f t="shared" si="6"/>
        <v>65</v>
      </c>
      <c r="B85" s="60" t="s">
        <v>43</v>
      </c>
      <c r="C85" s="64" t="s">
        <v>96</v>
      </c>
      <c r="D85" s="64"/>
      <c r="E85" s="65" t="s">
        <v>56</v>
      </c>
      <c r="F85" s="104">
        <v>1</v>
      </c>
      <c r="G85" s="66"/>
      <c r="H85" s="67"/>
      <c r="I85" s="74"/>
      <c r="J85" s="74"/>
      <c r="K85" s="74"/>
      <c r="L85" s="74">
        <f t="shared" si="7"/>
        <v>0</v>
      </c>
      <c r="M85" s="74">
        <f t="shared" si="8"/>
        <v>0</v>
      </c>
      <c r="N85" s="74">
        <f t="shared" si="9"/>
        <v>0</v>
      </c>
      <c r="O85" s="74">
        <f t="shared" si="10"/>
        <v>0</v>
      </c>
      <c r="P85" s="74">
        <f t="shared" si="11"/>
        <v>0</v>
      </c>
      <c r="Q85" s="74">
        <f t="shared" si="12"/>
        <v>0</v>
      </c>
    </row>
    <row r="86" spans="1:17" x14ac:dyDescent="0.25">
      <c r="A86" s="59"/>
      <c r="B86" s="60"/>
      <c r="C86" s="64"/>
      <c r="D86" s="64"/>
      <c r="E86" s="65"/>
      <c r="F86" s="67"/>
      <c r="G86" s="66"/>
      <c r="H86" s="67"/>
      <c r="I86" s="74"/>
      <c r="J86" s="74"/>
      <c r="K86" s="74"/>
      <c r="L86" s="74"/>
      <c r="M86" s="74"/>
      <c r="N86" s="74"/>
      <c r="O86" s="74"/>
      <c r="P86" s="74"/>
      <c r="Q86" s="74"/>
    </row>
    <row r="87" spans="1:17" x14ac:dyDescent="0.25">
      <c r="A87" s="59"/>
      <c r="B87" s="60"/>
      <c r="C87" s="63" t="s">
        <v>136</v>
      </c>
      <c r="D87" s="64"/>
      <c r="E87" s="65"/>
      <c r="F87" s="67"/>
      <c r="G87" s="66"/>
      <c r="H87" s="67"/>
      <c r="I87" s="74"/>
      <c r="J87" s="74"/>
      <c r="K87" s="74"/>
      <c r="L87" s="74"/>
      <c r="M87" s="74"/>
      <c r="N87" s="74"/>
      <c r="O87" s="74"/>
      <c r="P87" s="74"/>
      <c r="Q87" s="74"/>
    </row>
    <row r="88" spans="1:17" x14ac:dyDescent="0.25">
      <c r="A88" s="59">
        <f>A85+1</f>
        <v>66</v>
      </c>
      <c r="B88" s="60" t="s">
        <v>43</v>
      </c>
      <c r="C88" s="64" t="s">
        <v>137</v>
      </c>
      <c r="D88" s="64" t="s">
        <v>106</v>
      </c>
      <c r="E88" s="65" t="s">
        <v>58</v>
      </c>
      <c r="F88" s="67">
        <v>2</v>
      </c>
      <c r="G88" s="66"/>
      <c r="H88" s="67"/>
      <c r="I88" s="74"/>
      <c r="J88" s="74"/>
      <c r="K88" s="74"/>
      <c r="L88" s="74">
        <f t="shared" si="7"/>
        <v>0</v>
      </c>
      <c r="M88" s="74">
        <f t="shared" si="8"/>
        <v>0</v>
      </c>
      <c r="N88" s="74">
        <f t="shared" si="9"/>
        <v>0</v>
      </c>
      <c r="O88" s="74">
        <f t="shared" si="10"/>
        <v>0</v>
      </c>
      <c r="P88" s="74">
        <f t="shared" si="11"/>
        <v>0</v>
      </c>
      <c r="Q88" s="74">
        <f t="shared" si="12"/>
        <v>0</v>
      </c>
    </row>
    <row r="89" spans="1:17" ht="25.5" x14ac:dyDescent="0.25">
      <c r="A89" s="59">
        <f t="shared" ref="A89:A132" si="13">A88+1</f>
        <v>67</v>
      </c>
      <c r="B89" s="60" t="s">
        <v>43</v>
      </c>
      <c r="C89" s="64" t="s">
        <v>138</v>
      </c>
      <c r="D89" s="64" t="s">
        <v>101</v>
      </c>
      <c r="E89" s="65" t="s">
        <v>58</v>
      </c>
      <c r="F89" s="67">
        <v>136</v>
      </c>
      <c r="G89" s="66"/>
      <c r="H89" s="67"/>
      <c r="I89" s="74"/>
      <c r="J89" s="74"/>
      <c r="K89" s="74"/>
      <c r="L89" s="74">
        <f t="shared" si="7"/>
        <v>0</v>
      </c>
      <c r="M89" s="74">
        <f t="shared" si="8"/>
        <v>0</v>
      </c>
      <c r="N89" s="74">
        <f t="shared" si="9"/>
        <v>0</v>
      </c>
      <c r="O89" s="74">
        <f t="shared" si="10"/>
        <v>0</v>
      </c>
      <c r="P89" s="74">
        <f t="shared" si="11"/>
        <v>0</v>
      </c>
      <c r="Q89" s="74">
        <f t="shared" si="12"/>
        <v>0</v>
      </c>
    </row>
    <row r="90" spans="1:17" ht="25.5" x14ac:dyDescent="0.25">
      <c r="A90" s="59">
        <f>A89+1</f>
        <v>68</v>
      </c>
      <c r="B90" s="60" t="s">
        <v>43</v>
      </c>
      <c r="C90" s="64" t="s">
        <v>139</v>
      </c>
      <c r="D90" s="64"/>
      <c r="E90" s="65" t="s">
        <v>56</v>
      </c>
      <c r="F90" s="104">
        <v>2</v>
      </c>
      <c r="G90" s="66"/>
      <c r="H90" s="67"/>
      <c r="I90" s="74"/>
      <c r="J90" s="74"/>
      <c r="K90" s="74"/>
      <c r="L90" s="74">
        <f t="shared" si="7"/>
        <v>0</v>
      </c>
      <c r="M90" s="74">
        <f t="shared" si="8"/>
        <v>0</v>
      </c>
      <c r="N90" s="74">
        <f t="shared" si="9"/>
        <v>0</v>
      </c>
      <c r="O90" s="74">
        <f t="shared" si="10"/>
        <v>0</v>
      </c>
      <c r="P90" s="74">
        <f t="shared" si="11"/>
        <v>0</v>
      </c>
      <c r="Q90" s="74">
        <f t="shared" si="12"/>
        <v>0</v>
      </c>
    </row>
    <row r="91" spans="1:17" x14ac:dyDescent="0.25">
      <c r="A91" s="59">
        <f t="shared" si="13"/>
        <v>69</v>
      </c>
      <c r="B91" s="60" t="s">
        <v>43</v>
      </c>
      <c r="C91" s="64" t="s">
        <v>140</v>
      </c>
      <c r="D91" s="64"/>
      <c r="E91" s="65" t="s">
        <v>56</v>
      </c>
      <c r="F91" s="104">
        <v>2</v>
      </c>
      <c r="G91" s="66"/>
      <c r="H91" s="67"/>
      <c r="I91" s="74"/>
      <c r="J91" s="74"/>
      <c r="K91" s="74"/>
      <c r="L91" s="74">
        <f t="shared" si="7"/>
        <v>0</v>
      </c>
      <c r="M91" s="74">
        <f t="shared" si="8"/>
        <v>0</v>
      </c>
      <c r="N91" s="74">
        <f t="shared" si="9"/>
        <v>0</v>
      </c>
      <c r="O91" s="74">
        <f t="shared" si="10"/>
        <v>0</v>
      </c>
      <c r="P91" s="74">
        <f t="shared" si="11"/>
        <v>0</v>
      </c>
      <c r="Q91" s="74">
        <f t="shared" si="12"/>
        <v>0</v>
      </c>
    </row>
    <row r="92" spans="1:17" ht="25.5" x14ac:dyDescent="0.25">
      <c r="A92" s="59">
        <f t="shared" si="13"/>
        <v>70</v>
      </c>
      <c r="B92" s="60" t="s">
        <v>43</v>
      </c>
      <c r="C92" s="64" t="s">
        <v>141</v>
      </c>
      <c r="D92" s="64"/>
      <c r="E92" s="65" t="s">
        <v>56</v>
      </c>
      <c r="F92" s="104">
        <v>1</v>
      </c>
      <c r="G92" s="66"/>
      <c r="H92" s="67"/>
      <c r="I92" s="74"/>
      <c r="J92" s="74"/>
      <c r="K92" s="74"/>
      <c r="L92" s="74">
        <f t="shared" si="7"/>
        <v>0</v>
      </c>
      <c r="M92" s="74">
        <f t="shared" si="8"/>
        <v>0</v>
      </c>
      <c r="N92" s="74">
        <f t="shared" si="9"/>
        <v>0</v>
      </c>
      <c r="O92" s="74">
        <f t="shared" si="10"/>
        <v>0</v>
      </c>
      <c r="P92" s="74">
        <f t="shared" si="11"/>
        <v>0</v>
      </c>
      <c r="Q92" s="74">
        <f t="shared" si="12"/>
        <v>0</v>
      </c>
    </row>
    <row r="93" spans="1:17" x14ac:dyDescent="0.25">
      <c r="A93" s="59">
        <f t="shared" si="13"/>
        <v>71</v>
      </c>
      <c r="B93" s="60" t="s">
        <v>43</v>
      </c>
      <c r="C93" s="64" t="s">
        <v>78</v>
      </c>
      <c r="D93" s="64"/>
      <c r="E93" s="65" t="s">
        <v>56</v>
      </c>
      <c r="F93" s="104">
        <v>3</v>
      </c>
      <c r="G93" s="66"/>
      <c r="H93" s="67"/>
      <c r="I93" s="74"/>
      <c r="J93" s="74"/>
      <c r="K93" s="74"/>
      <c r="L93" s="74">
        <f t="shared" si="7"/>
        <v>0</v>
      </c>
      <c r="M93" s="74">
        <f t="shared" si="8"/>
        <v>0</v>
      </c>
      <c r="N93" s="74">
        <f t="shared" si="9"/>
        <v>0</v>
      </c>
      <c r="O93" s="74">
        <f t="shared" si="10"/>
        <v>0</v>
      </c>
      <c r="P93" s="74">
        <f t="shared" si="11"/>
        <v>0</v>
      </c>
      <c r="Q93" s="74">
        <f t="shared" si="12"/>
        <v>0</v>
      </c>
    </row>
    <row r="94" spans="1:17" x14ac:dyDescent="0.25">
      <c r="A94" s="59">
        <f t="shared" si="13"/>
        <v>72</v>
      </c>
      <c r="B94" s="60" t="s">
        <v>43</v>
      </c>
      <c r="C94" s="64" t="s">
        <v>142</v>
      </c>
      <c r="D94" s="64"/>
      <c r="E94" s="65" t="s">
        <v>56</v>
      </c>
      <c r="F94" s="104">
        <v>2</v>
      </c>
      <c r="G94" s="66"/>
      <c r="H94" s="67"/>
      <c r="I94" s="74"/>
      <c r="J94" s="74"/>
      <c r="K94" s="74"/>
      <c r="L94" s="74">
        <f t="shared" si="7"/>
        <v>0</v>
      </c>
      <c r="M94" s="74">
        <f t="shared" si="8"/>
        <v>0</v>
      </c>
      <c r="N94" s="74">
        <f t="shared" si="9"/>
        <v>0</v>
      </c>
      <c r="O94" s="74">
        <f t="shared" si="10"/>
        <v>0</v>
      </c>
      <c r="P94" s="74">
        <f t="shared" si="11"/>
        <v>0</v>
      </c>
      <c r="Q94" s="74">
        <f t="shared" si="12"/>
        <v>0</v>
      </c>
    </row>
    <row r="95" spans="1:17" x14ac:dyDescent="0.25">
      <c r="A95" s="59">
        <f t="shared" si="13"/>
        <v>73</v>
      </c>
      <c r="B95" s="60" t="s">
        <v>43</v>
      </c>
      <c r="C95" s="64" t="s">
        <v>143</v>
      </c>
      <c r="D95" s="64"/>
      <c r="E95" s="65" t="s">
        <v>56</v>
      </c>
      <c r="F95" s="104">
        <v>2</v>
      </c>
      <c r="G95" s="66"/>
      <c r="H95" s="67"/>
      <c r="I95" s="74"/>
      <c r="J95" s="74"/>
      <c r="K95" s="74"/>
      <c r="L95" s="74">
        <f t="shared" si="7"/>
        <v>0</v>
      </c>
      <c r="M95" s="74">
        <f t="shared" si="8"/>
        <v>0</v>
      </c>
      <c r="N95" s="74">
        <f t="shared" si="9"/>
        <v>0</v>
      </c>
      <c r="O95" s="74">
        <f t="shared" si="10"/>
        <v>0</v>
      </c>
      <c r="P95" s="74">
        <f t="shared" si="11"/>
        <v>0</v>
      </c>
      <c r="Q95" s="74">
        <f t="shared" si="12"/>
        <v>0</v>
      </c>
    </row>
    <row r="96" spans="1:17" x14ac:dyDescent="0.25">
      <c r="A96" s="59">
        <f t="shared" si="13"/>
        <v>74</v>
      </c>
      <c r="B96" s="60" t="s">
        <v>43</v>
      </c>
      <c r="C96" s="64" t="s">
        <v>144</v>
      </c>
      <c r="D96" s="64"/>
      <c r="E96" s="65" t="s">
        <v>56</v>
      </c>
      <c r="F96" s="104">
        <v>2</v>
      </c>
      <c r="G96" s="66"/>
      <c r="H96" s="67"/>
      <c r="I96" s="74"/>
      <c r="J96" s="74"/>
      <c r="K96" s="74"/>
      <c r="L96" s="74">
        <f t="shared" si="7"/>
        <v>0</v>
      </c>
      <c r="M96" s="74">
        <f t="shared" si="8"/>
        <v>0</v>
      </c>
      <c r="N96" s="74">
        <f t="shared" si="9"/>
        <v>0</v>
      </c>
      <c r="O96" s="74">
        <f t="shared" si="10"/>
        <v>0</v>
      </c>
      <c r="P96" s="74">
        <f t="shared" si="11"/>
        <v>0</v>
      </c>
      <c r="Q96" s="74">
        <f t="shared" si="12"/>
        <v>0</v>
      </c>
    </row>
    <row r="97" spans="1:17" x14ac:dyDescent="0.25">
      <c r="A97" s="59">
        <f t="shared" si="13"/>
        <v>75</v>
      </c>
      <c r="B97" s="60" t="s">
        <v>43</v>
      </c>
      <c r="C97" s="64" t="s">
        <v>145</v>
      </c>
      <c r="D97" s="64"/>
      <c r="E97" s="65" t="s">
        <v>56</v>
      </c>
      <c r="F97" s="104">
        <v>4</v>
      </c>
      <c r="G97" s="66"/>
      <c r="H97" s="67"/>
      <c r="I97" s="74"/>
      <c r="J97" s="74"/>
      <c r="K97" s="74"/>
      <c r="L97" s="74">
        <f t="shared" si="7"/>
        <v>0</v>
      </c>
      <c r="M97" s="74">
        <f t="shared" si="8"/>
        <v>0</v>
      </c>
      <c r="N97" s="74">
        <f t="shared" si="9"/>
        <v>0</v>
      </c>
      <c r="O97" s="74">
        <f t="shared" si="10"/>
        <v>0</v>
      </c>
      <c r="P97" s="74">
        <f t="shared" si="11"/>
        <v>0</v>
      </c>
      <c r="Q97" s="74">
        <f t="shared" si="12"/>
        <v>0</v>
      </c>
    </row>
    <row r="98" spans="1:17" ht="25.5" x14ac:dyDescent="0.25">
      <c r="A98" s="59">
        <f t="shared" si="13"/>
        <v>76</v>
      </c>
      <c r="B98" s="60" t="s">
        <v>43</v>
      </c>
      <c r="C98" s="64" t="s">
        <v>146</v>
      </c>
      <c r="D98" s="64"/>
      <c r="E98" s="65" t="s">
        <v>56</v>
      </c>
      <c r="F98" s="104">
        <v>2</v>
      </c>
      <c r="G98" s="66"/>
      <c r="H98" s="67"/>
      <c r="I98" s="74"/>
      <c r="J98" s="74"/>
      <c r="K98" s="74"/>
      <c r="L98" s="74">
        <f t="shared" si="7"/>
        <v>0</v>
      </c>
      <c r="M98" s="74">
        <f t="shared" si="8"/>
        <v>0</v>
      </c>
      <c r="N98" s="74">
        <f t="shared" si="9"/>
        <v>0</v>
      </c>
      <c r="O98" s="74">
        <f t="shared" si="10"/>
        <v>0</v>
      </c>
      <c r="P98" s="74">
        <f t="shared" si="11"/>
        <v>0</v>
      </c>
      <c r="Q98" s="74">
        <f t="shared" si="12"/>
        <v>0</v>
      </c>
    </row>
    <row r="99" spans="1:17" x14ac:dyDescent="0.25">
      <c r="A99" s="59">
        <f t="shared" si="13"/>
        <v>77</v>
      </c>
      <c r="B99" s="60" t="s">
        <v>43</v>
      </c>
      <c r="C99" s="64" t="s">
        <v>147</v>
      </c>
      <c r="D99" s="64"/>
      <c r="E99" s="65" t="s">
        <v>56</v>
      </c>
      <c r="F99" s="104">
        <v>2</v>
      </c>
      <c r="G99" s="66"/>
      <c r="H99" s="67"/>
      <c r="I99" s="74"/>
      <c r="J99" s="74"/>
      <c r="K99" s="74"/>
      <c r="L99" s="74">
        <f t="shared" si="7"/>
        <v>0</v>
      </c>
      <c r="M99" s="74">
        <f t="shared" si="8"/>
        <v>0</v>
      </c>
      <c r="N99" s="74">
        <f t="shared" si="9"/>
        <v>0</v>
      </c>
      <c r="O99" s="74">
        <f t="shared" si="10"/>
        <v>0</v>
      </c>
      <c r="P99" s="74">
        <f t="shared" si="11"/>
        <v>0</v>
      </c>
      <c r="Q99" s="74">
        <f t="shared" si="12"/>
        <v>0</v>
      </c>
    </row>
    <row r="100" spans="1:17" x14ac:dyDescent="0.25">
      <c r="A100" s="59">
        <f t="shared" si="13"/>
        <v>78</v>
      </c>
      <c r="B100" s="60" t="s">
        <v>43</v>
      </c>
      <c r="C100" s="64" t="s">
        <v>148</v>
      </c>
      <c r="D100" s="64"/>
      <c r="E100" s="65" t="s">
        <v>56</v>
      </c>
      <c r="F100" s="104">
        <v>7</v>
      </c>
      <c r="G100" s="66"/>
      <c r="H100" s="67"/>
      <c r="I100" s="74"/>
      <c r="J100" s="74"/>
      <c r="K100" s="74"/>
      <c r="L100" s="74">
        <f t="shared" si="7"/>
        <v>0</v>
      </c>
      <c r="M100" s="74">
        <f t="shared" si="8"/>
        <v>0</v>
      </c>
      <c r="N100" s="74">
        <f t="shared" si="9"/>
        <v>0</v>
      </c>
      <c r="O100" s="74">
        <f t="shared" si="10"/>
        <v>0</v>
      </c>
      <c r="P100" s="74">
        <f t="shared" si="11"/>
        <v>0</v>
      </c>
      <c r="Q100" s="74">
        <f t="shared" si="12"/>
        <v>0</v>
      </c>
    </row>
    <row r="101" spans="1:17" x14ac:dyDescent="0.25">
      <c r="A101" s="59">
        <f t="shared" si="13"/>
        <v>79</v>
      </c>
      <c r="B101" s="60" t="s">
        <v>43</v>
      </c>
      <c r="C101" s="64" t="s">
        <v>118</v>
      </c>
      <c r="D101" s="64"/>
      <c r="E101" s="65" t="s">
        <v>58</v>
      </c>
      <c r="F101" s="67">
        <v>140</v>
      </c>
      <c r="G101" s="66"/>
      <c r="H101" s="67"/>
      <c r="I101" s="74"/>
      <c r="J101" s="74"/>
      <c r="K101" s="74"/>
      <c r="L101" s="74">
        <f t="shared" si="7"/>
        <v>0</v>
      </c>
      <c r="M101" s="74">
        <f t="shared" si="8"/>
        <v>0</v>
      </c>
      <c r="N101" s="74">
        <f t="shared" si="9"/>
        <v>0</v>
      </c>
      <c r="O101" s="74">
        <f t="shared" si="10"/>
        <v>0</v>
      </c>
      <c r="P101" s="74">
        <f t="shared" si="11"/>
        <v>0</v>
      </c>
      <c r="Q101" s="74">
        <f t="shared" si="12"/>
        <v>0</v>
      </c>
    </row>
    <row r="102" spans="1:17" x14ac:dyDescent="0.25">
      <c r="A102" s="59">
        <f t="shared" si="13"/>
        <v>80</v>
      </c>
      <c r="B102" s="60" t="s">
        <v>43</v>
      </c>
      <c r="C102" s="64" t="s">
        <v>116</v>
      </c>
      <c r="D102" s="64"/>
      <c r="E102" s="65" t="s">
        <v>58</v>
      </c>
      <c r="F102" s="67">
        <v>142</v>
      </c>
      <c r="G102" s="66"/>
      <c r="H102" s="67"/>
      <c r="I102" s="74"/>
      <c r="J102" s="74"/>
      <c r="K102" s="74"/>
      <c r="L102" s="74">
        <f t="shared" si="7"/>
        <v>0</v>
      </c>
      <c r="M102" s="74">
        <f t="shared" si="8"/>
        <v>0</v>
      </c>
      <c r="N102" s="74">
        <f t="shared" si="9"/>
        <v>0</v>
      </c>
      <c r="O102" s="74">
        <f t="shared" si="10"/>
        <v>0</v>
      </c>
      <c r="P102" s="74">
        <f t="shared" si="11"/>
        <v>0</v>
      </c>
      <c r="Q102" s="74">
        <f t="shared" si="12"/>
        <v>0</v>
      </c>
    </row>
    <row r="103" spans="1:17" ht="25.5" x14ac:dyDescent="0.25">
      <c r="A103" s="59">
        <f t="shared" si="13"/>
        <v>81</v>
      </c>
      <c r="B103" s="60" t="s">
        <v>43</v>
      </c>
      <c r="C103" s="64" t="s">
        <v>117</v>
      </c>
      <c r="D103" s="64"/>
      <c r="E103" s="65" t="s">
        <v>58</v>
      </c>
      <c r="F103" s="67">
        <v>10</v>
      </c>
      <c r="G103" s="66"/>
      <c r="H103" s="67"/>
      <c r="I103" s="74"/>
      <c r="J103" s="74"/>
      <c r="K103" s="74"/>
      <c r="L103" s="74">
        <f t="shared" si="7"/>
        <v>0</v>
      </c>
      <c r="M103" s="74">
        <f t="shared" si="8"/>
        <v>0</v>
      </c>
      <c r="N103" s="74">
        <f t="shared" si="9"/>
        <v>0</v>
      </c>
      <c r="O103" s="74">
        <f t="shared" si="10"/>
        <v>0</v>
      </c>
      <c r="P103" s="74">
        <f t="shared" si="11"/>
        <v>0</v>
      </c>
      <c r="Q103" s="74">
        <f t="shared" si="12"/>
        <v>0</v>
      </c>
    </row>
    <row r="104" spans="1:17" x14ac:dyDescent="0.25">
      <c r="A104" s="59">
        <f t="shared" si="13"/>
        <v>82</v>
      </c>
      <c r="B104" s="60" t="s">
        <v>43</v>
      </c>
      <c r="C104" s="64" t="s">
        <v>149</v>
      </c>
      <c r="D104" s="64"/>
      <c r="E104" s="65" t="s">
        <v>56</v>
      </c>
      <c r="F104" s="104">
        <v>2</v>
      </c>
      <c r="G104" s="66"/>
      <c r="H104" s="67"/>
      <c r="I104" s="74"/>
      <c r="J104" s="74"/>
      <c r="K104" s="74"/>
      <c r="L104" s="74">
        <f t="shared" si="7"/>
        <v>0</v>
      </c>
      <c r="M104" s="74">
        <f t="shared" si="8"/>
        <v>0</v>
      </c>
      <c r="N104" s="74">
        <f t="shared" si="9"/>
        <v>0</v>
      </c>
      <c r="O104" s="74">
        <f t="shared" si="10"/>
        <v>0</v>
      </c>
      <c r="P104" s="74">
        <f t="shared" si="11"/>
        <v>0</v>
      </c>
      <c r="Q104" s="74">
        <f t="shared" si="12"/>
        <v>0</v>
      </c>
    </row>
    <row r="105" spans="1:17" x14ac:dyDescent="0.25">
      <c r="A105" s="59">
        <f t="shared" si="13"/>
        <v>83</v>
      </c>
      <c r="B105" s="60" t="s">
        <v>43</v>
      </c>
      <c r="C105" s="64" t="s">
        <v>79</v>
      </c>
      <c r="D105" s="64"/>
      <c r="E105" s="65" t="s">
        <v>58</v>
      </c>
      <c r="F105" s="67">
        <v>6</v>
      </c>
      <c r="G105" s="66"/>
      <c r="H105" s="67"/>
      <c r="I105" s="74"/>
      <c r="J105" s="74"/>
      <c r="K105" s="74"/>
      <c r="L105" s="74">
        <f t="shared" si="7"/>
        <v>0</v>
      </c>
      <c r="M105" s="74">
        <f t="shared" si="8"/>
        <v>0</v>
      </c>
      <c r="N105" s="74">
        <f t="shared" si="9"/>
        <v>0</v>
      </c>
      <c r="O105" s="74">
        <f t="shared" si="10"/>
        <v>0</v>
      </c>
      <c r="P105" s="74">
        <f t="shared" si="11"/>
        <v>0</v>
      </c>
      <c r="Q105" s="74">
        <f t="shared" si="12"/>
        <v>0</v>
      </c>
    </row>
    <row r="106" spans="1:17" x14ac:dyDescent="0.25">
      <c r="A106" s="59">
        <f t="shared" si="13"/>
        <v>84</v>
      </c>
      <c r="B106" s="60" t="s">
        <v>43</v>
      </c>
      <c r="C106" s="64" t="s">
        <v>119</v>
      </c>
      <c r="D106" s="64"/>
      <c r="E106" s="65" t="s">
        <v>57</v>
      </c>
      <c r="F106" s="67">
        <v>2</v>
      </c>
      <c r="G106" s="66"/>
      <c r="H106" s="67"/>
      <c r="I106" s="74"/>
      <c r="J106" s="74"/>
      <c r="K106" s="74"/>
      <c r="L106" s="74">
        <f t="shared" si="7"/>
        <v>0</v>
      </c>
      <c r="M106" s="74">
        <f t="shared" si="8"/>
        <v>0</v>
      </c>
      <c r="N106" s="74">
        <f t="shared" si="9"/>
        <v>0</v>
      </c>
      <c r="O106" s="74">
        <f t="shared" si="10"/>
        <v>0</v>
      </c>
      <c r="P106" s="74">
        <f t="shared" si="11"/>
        <v>0</v>
      </c>
      <c r="Q106" s="74">
        <f t="shared" si="12"/>
        <v>0</v>
      </c>
    </row>
    <row r="107" spans="1:17" ht="25.5" x14ac:dyDescent="0.25">
      <c r="A107" s="59">
        <f t="shared" si="13"/>
        <v>85</v>
      </c>
      <c r="B107" s="60" t="s">
        <v>43</v>
      </c>
      <c r="C107" s="64" t="s">
        <v>120</v>
      </c>
      <c r="D107" s="64"/>
      <c r="E107" s="65" t="s">
        <v>56</v>
      </c>
      <c r="F107" s="67">
        <v>6</v>
      </c>
      <c r="G107" s="66"/>
      <c r="H107" s="67"/>
      <c r="I107" s="74"/>
      <c r="J107" s="74"/>
      <c r="K107" s="74"/>
      <c r="L107" s="74">
        <f t="shared" si="7"/>
        <v>0</v>
      </c>
      <c r="M107" s="74">
        <f t="shared" si="8"/>
        <v>0</v>
      </c>
      <c r="N107" s="74">
        <f t="shared" si="9"/>
        <v>0</v>
      </c>
      <c r="O107" s="74">
        <f t="shared" si="10"/>
        <v>0</v>
      </c>
      <c r="P107" s="74">
        <f t="shared" si="11"/>
        <v>0</v>
      </c>
      <c r="Q107" s="74">
        <f t="shared" si="12"/>
        <v>0</v>
      </c>
    </row>
    <row r="108" spans="1:17" x14ac:dyDescent="0.25">
      <c r="A108" s="59">
        <f t="shared" si="13"/>
        <v>86</v>
      </c>
      <c r="B108" s="60" t="s">
        <v>43</v>
      </c>
      <c r="C108" s="64" t="s">
        <v>121</v>
      </c>
      <c r="D108" s="64"/>
      <c r="E108" s="65" t="s">
        <v>56</v>
      </c>
      <c r="F108" s="67">
        <v>18</v>
      </c>
      <c r="G108" s="66"/>
      <c r="H108" s="67"/>
      <c r="I108" s="74"/>
      <c r="J108" s="74"/>
      <c r="K108" s="74"/>
      <c r="L108" s="74">
        <f t="shared" si="7"/>
        <v>0</v>
      </c>
      <c r="M108" s="74">
        <f t="shared" si="8"/>
        <v>0</v>
      </c>
      <c r="N108" s="74">
        <f t="shared" si="9"/>
        <v>0</v>
      </c>
      <c r="O108" s="74">
        <f t="shared" si="10"/>
        <v>0</v>
      </c>
      <c r="P108" s="74">
        <f t="shared" si="11"/>
        <v>0</v>
      </c>
      <c r="Q108" s="74">
        <f t="shared" si="12"/>
        <v>0</v>
      </c>
    </row>
    <row r="109" spans="1:17" ht="25.5" x14ac:dyDescent="0.25">
      <c r="A109" s="59">
        <f t="shared" si="13"/>
        <v>87</v>
      </c>
      <c r="B109" s="60" t="s">
        <v>43</v>
      </c>
      <c r="C109" s="64" t="s">
        <v>122</v>
      </c>
      <c r="D109" s="64"/>
      <c r="E109" s="65" t="s">
        <v>57</v>
      </c>
      <c r="F109" s="104">
        <v>3</v>
      </c>
      <c r="G109" s="66"/>
      <c r="H109" s="67"/>
      <c r="I109" s="74"/>
      <c r="J109" s="74"/>
      <c r="K109" s="74"/>
      <c r="L109" s="74">
        <f t="shared" si="7"/>
        <v>0</v>
      </c>
      <c r="M109" s="74">
        <f t="shared" si="8"/>
        <v>0</v>
      </c>
      <c r="N109" s="74">
        <f t="shared" si="9"/>
        <v>0</v>
      </c>
      <c r="O109" s="74">
        <f t="shared" si="10"/>
        <v>0</v>
      </c>
      <c r="P109" s="74">
        <f t="shared" si="11"/>
        <v>0</v>
      </c>
      <c r="Q109" s="74">
        <f t="shared" si="12"/>
        <v>0</v>
      </c>
    </row>
    <row r="110" spans="1:17" x14ac:dyDescent="0.25">
      <c r="A110" s="59">
        <f t="shared" si="13"/>
        <v>88</v>
      </c>
      <c r="B110" s="60" t="s">
        <v>43</v>
      </c>
      <c r="C110" s="64" t="s">
        <v>123</v>
      </c>
      <c r="D110" s="64"/>
      <c r="E110" s="65" t="s">
        <v>57</v>
      </c>
      <c r="F110" s="104">
        <v>3</v>
      </c>
      <c r="G110" s="66"/>
      <c r="H110" s="67"/>
      <c r="I110" s="74"/>
      <c r="J110" s="74"/>
      <c r="K110" s="74"/>
      <c r="L110" s="74">
        <f t="shared" si="7"/>
        <v>0</v>
      </c>
      <c r="M110" s="74">
        <f t="shared" si="8"/>
        <v>0</v>
      </c>
      <c r="N110" s="74">
        <f t="shared" si="9"/>
        <v>0</v>
      </c>
      <c r="O110" s="74">
        <f t="shared" si="10"/>
        <v>0</v>
      </c>
      <c r="P110" s="74">
        <f t="shared" si="11"/>
        <v>0</v>
      </c>
      <c r="Q110" s="74">
        <f t="shared" si="12"/>
        <v>0</v>
      </c>
    </row>
    <row r="111" spans="1:17" x14ac:dyDescent="0.25">
      <c r="A111" s="59">
        <f t="shared" si="13"/>
        <v>89</v>
      </c>
      <c r="B111" s="60" t="s">
        <v>43</v>
      </c>
      <c r="C111" s="64" t="s">
        <v>150</v>
      </c>
      <c r="D111" s="64"/>
      <c r="E111" s="65" t="s">
        <v>56</v>
      </c>
      <c r="F111" s="104">
        <v>1</v>
      </c>
      <c r="G111" s="66"/>
      <c r="H111" s="67"/>
      <c r="I111" s="74"/>
      <c r="J111" s="74"/>
      <c r="K111" s="74"/>
      <c r="L111" s="74">
        <f t="shared" si="7"/>
        <v>0</v>
      </c>
      <c r="M111" s="74">
        <f t="shared" si="8"/>
        <v>0</v>
      </c>
      <c r="N111" s="74">
        <f t="shared" si="9"/>
        <v>0</v>
      </c>
      <c r="O111" s="74">
        <f t="shared" si="10"/>
        <v>0</v>
      </c>
      <c r="P111" s="74">
        <f t="shared" si="11"/>
        <v>0</v>
      </c>
      <c r="Q111" s="74">
        <f t="shared" si="12"/>
        <v>0</v>
      </c>
    </row>
    <row r="112" spans="1:17" ht="25.5" x14ac:dyDescent="0.25">
      <c r="A112" s="59">
        <f t="shared" si="13"/>
        <v>90</v>
      </c>
      <c r="B112" s="60" t="s">
        <v>43</v>
      </c>
      <c r="C112" s="64" t="s">
        <v>151</v>
      </c>
      <c r="D112" s="64"/>
      <c r="E112" s="65" t="s">
        <v>56</v>
      </c>
      <c r="F112" s="104">
        <v>1</v>
      </c>
      <c r="G112" s="66"/>
      <c r="H112" s="67"/>
      <c r="I112" s="74"/>
      <c r="J112" s="74"/>
      <c r="K112" s="74"/>
      <c r="L112" s="74">
        <f t="shared" si="7"/>
        <v>0</v>
      </c>
      <c r="M112" s="74">
        <f t="shared" si="8"/>
        <v>0</v>
      </c>
      <c r="N112" s="74">
        <f t="shared" si="9"/>
        <v>0</v>
      </c>
      <c r="O112" s="74">
        <f t="shared" si="10"/>
        <v>0</v>
      </c>
      <c r="P112" s="74">
        <f t="shared" si="11"/>
        <v>0</v>
      </c>
      <c r="Q112" s="74">
        <f t="shared" si="12"/>
        <v>0</v>
      </c>
    </row>
    <row r="113" spans="1:17" ht="38.25" x14ac:dyDescent="0.25">
      <c r="A113" s="59">
        <f t="shared" si="13"/>
        <v>91</v>
      </c>
      <c r="B113" s="60" t="s">
        <v>43</v>
      </c>
      <c r="C113" s="64" t="s">
        <v>161</v>
      </c>
      <c r="D113" s="64"/>
      <c r="E113" s="65" t="s">
        <v>56</v>
      </c>
      <c r="F113" s="104">
        <v>1</v>
      </c>
      <c r="G113" s="66"/>
      <c r="H113" s="67"/>
      <c r="I113" s="74"/>
      <c r="J113" s="74"/>
      <c r="K113" s="74"/>
      <c r="L113" s="74">
        <f t="shared" si="7"/>
        <v>0</v>
      </c>
      <c r="M113" s="74">
        <f t="shared" si="8"/>
        <v>0</v>
      </c>
      <c r="N113" s="74">
        <f t="shared" si="9"/>
        <v>0</v>
      </c>
      <c r="O113" s="74">
        <f t="shared" si="10"/>
        <v>0</v>
      </c>
      <c r="P113" s="74">
        <f t="shared" si="11"/>
        <v>0</v>
      </c>
      <c r="Q113" s="74">
        <f t="shared" si="12"/>
        <v>0</v>
      </c>
    </row>
    <row r="114" spans="1:17" ht="38.25" x14ac:dyDescent="0.25">
      <c r="A114" s="59">
        <f t="shared" si="13"/>
        <v>92</v>
      </c>
      <c r="B114" s="60" t="s">
        <v>43</v>
      </c>
      <c r="C114" s="64" t="s">
        <v>162</v>
      </c>
      <c r="D114" s="64"/>
      <c r="E114" s="65" t="s">
        <v>56</v>
      </c>
      <c r="F114" s="104">
        <v>1</v>
      </c>
      <c r="G114" s="66"/>
      <c r="H114" s="67"/>
      <c r="I114" s="74"/>
      <c r="J114" s="74"/>
      <c r="K114" s="74"/>
      <c r="L114" s="74">
        <f t="shared" si="7"/>
        <v>0</v>
      </c>
      <c r="M114" s="74">
        <f t="shared" si="8"/>
        <v>0</v>
      </c>
      <c r="N114" s="74">
        <f t="shared" si="9"/>
        <v>0</v>
      </c>
      <c r="O114" s="74">
        <f t="shared" si="10"/>
        <v>0</v>
      </c>
      <c r="P114" s="74">
        <f t="shared" si="11"/>
        <v>0</v>
      </c>
      <c r="Q114" s="74">
        <f t="shared" si="12"/>
        <v>0</v>
      </c>
    </row>
    <row r="115" spans="1:17" x14ac:dyDescent="0.25">
      <c r="A115" s="59">
        <f t="shared" si="13"/>
        <v>93</v>
      </c>
      <c r="B115" s="60" t="s">
        <v>43</v>
      </c>
      <c r="C115" s="64" t="s">
        <v>152</v>
      </c>
      <c r="D115" s="64"/>
      <c r="E115" s="65" t="s">
        <v>58</v>
      </c>
      <c r="F115" s="67">
        <v>50</v>
      </c>
      <c r="G115" s="66"/>
      <c r="H115" s="67"/>
      <c r="I115" s="74"/>
      <c r="J115" s="74"/>
      <c r="K115" s="74"/>
      <c r="L115" s="74">
        <f t="shared" si="7"/>
        <v>0</v>
      </c>
      <c r="M115" s="74">
        <f t="shared" si="8"/>
        <v>0</v>
      </c>
      <c r="N115" s="74">
        <f t="shared" si="9"/>
        <v>0</v>
      </c>
      <c r="O115" s="74">
        <f t="shared" si="10"/>
        <v>0</v>
      </c>
      <c r="P115" s="74">
        <f t="shared" si="11"/>
        <v>0</v>
      </c>
      <c r="Q115" s="74">
        <f t="shared" si="12"/>
        <v>0</v>
      </c>
    </row>
    <row r="116" spans="1:17" x14ac:dyDescent="0.25">
      <c r="A116" s="59">
        <f t="shared" si="13"/>
        <v>94</v>
      </c>
      <c r="B116" s="60" t="s">
        <v>43</v>
      </c>
      <c r="C116" s="64" t="s">
        <v>153</v>
      </c>
      <c r="D116" s="64"/>
      <c r="E116" s="65" t="s">
        <v>59</v>
      </c>
      <c r="F116" s="67">
        <v>2</v>
      </c>
      <c r="G116" s="66"/>
      <c r="H116" s="67"/>
      <c r="I116" s="74"/>
      <c r="J116" s="74"/>
      <c r="K116" s="74"/>
      <c r="L116" s="74">
        <f t="shared" si="7"/>
        <v>0</v>
      </c>
      <c r="M116" s="74">
        <f t="shared" si="8"/>
        <v>0</v>
      </c>
      <c r="N116" s="74">
        <f t="shared" si="9"/>
        <v>0</v>
      </c>
      <c r="O116" s="74">
        <f t="shared" si="10"/>
        <v>0</v>
      </c>
      <c r="P116" s="74">
        <f t="shared" si="11"/>
        <v>0</v>
      </c>
      <c r="Q116" s="74">
        <f t="shared" si="12"/>
        <v>0</v>
      </c>
    </row>
    <row r="117" spans="1:17" x14ac:dyDescent="0.25">
      <c r="A117" s="59">
        <f t="shared" si="13"/>
        <v>95</v>
      </c>
      <c r="B117" s="60" t="s">
        <v>43</v>
      </c>
      <c r="C117" s="64" t="s">
        <v>154</v>
      </c>
      <c r="D117" s="64"/>
      <c r="E117" s="65" t="s">
        <v>56</v>
      </c>
      <c r="F117" s="104">
        <v>3</v>
      </c>
      <c r="G117" s="66"/>
      <c r="H117" s="67"/>
      <c r="I117" s="74"/>
      <c r="J117" s="74"/>
      <c r="K117" s="74"/>
      <c r="L117" s="74">
        <f t="shared" si="7"/>
        <v>0</v>
      </c>
      <c r="M117" s="74">
        <f t="shared" si="8"/>
        <v>0</v>
      </c>
      <c r="N117" s="74">
        <f t="shared" si="9"/>
        <v>0</v>
      </c>
      <c r="O117" s="74">
        <f t="shared" si="10"/>
        <v>0</v>
      </c>
      <c r="P117" s="74">
        <f t="shared" si="11"/>
        <v>0</v>
      </c>
      <c r="Q117" s="74">
        <f t="shared" si="12"/>
        <v>0</v>
      </c>
    </row>
    <row r="118" spans="1:17" x14ac:dyDescent="0.25">
      <c r="A118" s="59">
        <f t="shared" si="13"/>
        <v>96</v>
      </c>
      <c r="B118" s="60" t="s">
        <v>43</v>
      </c>
      <c r="C118" s="64" t="s">
        <v>155</v>
      </c>
      <c r="D118" s="64"/>
      <c r="E118" s="65" t="s">
        <v>56</v>
      </c>
      <c r="F118" s="104">
        <v>2</v>
      </c>
      <c r="G118" s="66"/>
      <c r="H118" s="67"/>
      <c r="I118" s="74"/>
      <c r="J118" s="74"/>
      <c r="K118" s="74"/>
      <c r="L118" s="74">
        <f t="shared" si="7"/>
        <v>0</v>
      </c>
      <c r="M118" s="74">
        <f t="shared" si="8"/>
        <v>0</v>
      </c>
      <c r="N118" s="74">
        <f t="shared" si="9"/>
        <v>0</v>
      </c>
      <c r="O118" s="74">
        <f t="shared" si="10"/>
        <v>0</v>
      </c>
      <c r="P118" s="74">
        <f t="shared" si="11"/>
        <v>0</v>
      </c>
      <c r="Q118" s="74">
        <f t="shared" si="12"/>
        <v>0</v>
      </c>
    </row>
    <row r="119" spans="1:17" ht="25.5" x14ac:dyDescent="0.25">
      <c r="A119" s="59">
        <f t="shared" si="13"/>
        <v>97</v>
      </c>
      <c r="B119" s="60" t="s">
        <v>43</v>
      </c>
      <c r="C119" s="64" t="s">
        <v>86</v>
      </c>
      <c r="D119" s="64"/>
      <c r="E119" s="65" t="s">
        <v>56</v>
      </c>
      <c r="F119" s="104">
        <v>27</v>
      </c>
      <c r="G119" s="66"/>
      <c r="H119" s="67"/>
      <c r="I119" s="74"/>
      <c r="J119" s="74"/>
      <c r="K119" s="74"/>
      <c r="L119" s="74">
        <f t="shared" si="7"/>
        <v>0</v>
      </c>
      <c r="M119" s="74">
        <f t="shared" si="8"/>
        <v>0</v>
      </c>
      <c r="N119" s="74">
        <f t="shared" si="9"/>
        <v>0</v>
      </c>
      <c r="O119" s="74">
        <f t="shared" si="10"/>
        <v>0</v>
      </c>
      <c r="P119" s="74">
        <f t="shared" si="11"/>
        <v>0</v>
      </c>
      <c r="Q119" s="74">
        <f t="shared" si="12"/>
        <v>0</v>
      </c>
    </row>
    <row r="120" spans="1:17" x14ac:dyDescent="0.25">
      <c r="A120" s="59">
        <f t="shared" si="13"/>
        <v>98</v>
      </c>
      <c r="B120" s="60" t="s">
        <v>43</v>
      </c>
      <c r="C120" s="64" t="s">
        <v>60</v>
      </c>
      <c r="D120" s="64"/>
      <c r="E120" s="65" t="s">
        <v>62</v>
      </c>
      <c r="F120" s="67">
        <v>30</v>
      </c>
      <c r="G120" s="66"/>
      <c r="H120" s="67"/>
      <c r="I120" s="74"/>
      <c r="J120" s="74"/>
      <c r="K120" s="74"/>
      <c r="L120" s="74">
        <f t="shared" si="7"/>
        <v>0</v>
      </c>
      <c r="M120" s="74">
        <f t="shared" si="8"/>
        <v>0</v>
      </c>
      <c r="N120" s="74">
        <f t="shared" si="9"/>
        <v>0</v>
      </c>
      <c r="O120" s="74">
        <f t="shared" si="10"/>
        <v>0</v>
      </c>
      <c r="P120" s="74">
        <f t="shared" si="11"/>
        <v>0</v>
      </c>
      <c r="Q120" s="74">
        <f t="shared" si="12"/>
        <v>0</v>
      </c>
    </row>
    <row r="121" spans="1:17" x14ac:dyDescent="0.25">
      <c r="A121" s="59">
        <f t="shared" si="13"/>
        <v>99</v>
      </c>
      <c r="B121" s="60" t="s">
        <v>43</v>
      </c>
      <c r="C121" s="64" t="s">
        <v>87</v>
      </c>
      <c r="D121" s="64"/>
      <c r="E121" s="65" t="s">
        <v>108</v>
      </c>
      <c r="F121" s="104">
        <v>2</v>
      </c>
      <c r="G121" s="66"/>
      <c r="H121" s="67"/>
      <c r="I121" s="74"/>
      <c r="J121" s="74"/>
      <c r="K121" s="74"/>
      <c r="L121" s="74">
        <f t="shared" si="7"/>
        <v>0</v>
      </c>
      <c r="M121" s="74">
        <f t="shared" si="8"/>
        <v>0</v>
      </c>
      <c r="N121" s="74">
        <f t="shared" si="9"/>
        <v>0</v>
      </c>
      <c r="O121" s="74">
        <f t="shared" si="10"/>
        <v>0</v>
      </c>
      <c r="P121" s="74">
        <f t="shared" si="11"/>
        <v>0</v>
      </c>
      <c r="Q121" s="74">
        <f t="shared" si="12"/>
        <v>0</v>
      </c>
    </row>
    <row r="122" spans="1:17" x14ac:dyDescent="0.25">
      <c r="A122" s="59">
        <f t="shared" si="13"/>
        <v>100</v>
      </c>
      <c r="B122" s="60" t="s">
        <v>43</v>
      </c>
      <c r="C122" s="64" t="s">
        <v>88</v>
      </c>
      <c r="D122" s="64"/>
      <c r="E122" s="65" t="s">
        <v>108</v>
      </c>
      <c r="F122" s="104">
        <v>3</v>
      </c>
      <c r="G122" s="66"/>
      <c r="H122" s="67"/>
      <c r="I122" s="74"/>
      <c r="J122" s="74"/>
      <c r="K122" s="74"/>
      <c r="L122" s="74">
        <f t="shared" si="7"/>
        <v>0</v>
      </c>
      <c r="M122" s="74">
        <f t="shared" si="8"/>
        <v>0</v>
      </c>
      <c r="N122" s="74">
        <f t="shared" si="9"/>
        <v>0</v>
      </c>
      <c r="O122" s="74">
        <f t="shared" si="10"/>
        <v>0</v>
      </c>
      <c r="P122" s="74">
        <f t="shared" si="11"/>
        <v>0</v>
      </c>
      <c r="Q122" s="74">
        <f t="shared" si="12"/>
        <v>0</v>
      </c>
    </row>
    <row r="123" spans="1:17" x14ac:dyDescent="0.25">
      <c r="A123" s="59">
        <f t="shared" si="13"/>
        <v>101</v>
      </c>
      <c r="B123" s="60" t="s">
        <v>43</v>
      </c>
      <c r="C123" s="64" t="s">
        <v>156</v>
      </c>
      <c r="D123" s="64"/>
      <c r="E123" s="65" t="s">
        <v>108</v>
      </c>
      <c r="F123" s="104">
        <v>2</v>
      </c>
      <c r="G123" s="66"/>
      <c r="H123" s="67"/>
      <c r="I123" s="74"/>
      <c r="J123" s="74"/>
      <c r="K123" s="74"/>
      <c r="L123" s="74">
        <f t="shared" si="7"/>
        <v>0</v>
      </c>
      <c r="M123" s="74">
        <f t="shared" si="8"/>
        <v>0</v>
      </c>
      <c r="N123" s="74">
        <f t="shared" si="9"/>
        <v>0</v>
      </c>
      <c r="O123" s="74">
        <f t="shared" si="10"/>
        <v>0</v>
      </c>
      <c r="P123" s="74">
        <f t="shared" si="11"/>
        <v>0</v>
      </c>
      <c r="Q123" s="74">
        <f t="shared" si="12"/>
        <v>0</v>
      </c>
    </row>
    <row r="124" spans="1:17" x14ac:dyDescent="0.25">
      <c r="A124" s="59">
        <f t="shared" si="13"/>
        <v>102</v>
      </c>
      <c r="B124" s="60" t="s">
        <v>43</v>
      </c>
      <c r="C124" s="64" t="s">
        <v>157</v>
      </c>
      <c r="D124" s="64"/>
      <c r="E124" s="65" t="s">
        <v>108</v>
      </c>
      <c r="F124" s="104">
        <v>2</v>
      </c>
      <c r="G124" s="66"/>
      <c r="H124" s="67"/>
      <c r="I124" s="74"/>
      <c r="J124" s="74"/>
      <c r="K124" s="74"/>
      <c r="L124" s="74">
        <f t="shared" si="7"/>
        <v>0</v>
      </c>
      <c r="M124" s="74">
        <f t="shared" si="8"/>
        <v>0</v>
      </c>
      <c r="N124" s="74">
        <f t="shared" si="9"/>
        <v>0</v>
      </c>
      <c r="O124" s="74">
        <f t="shared" si="10"/>
        <v>0</v>
      </c>
      <c r="P124" s="74">
        <f t="shared" si="11"/>
        <v>0</v>
      </c>
      <c r="Q124" s="74">
        <f t="shared" si="12"/>
        <v>0</v>
      </c>
    </row>
    <row r="125" spans="1:17" ht="25.5" x14ac:dyDescent="0.25">
      <c r="A125" s="59">
        <f t="shared" si="13"/>
        <v>103</v>
      </c>
      <c r="B125" s="60" t="s">
        <v>43</v>
      </c>
      <c r="C125" s="64" t="s">
        <v>158</v>
      </c>
      <c r="D125" s="64"/>
      <c r="E125" s="65" t="s">
        <v>108</v>
      </c>
      <c r="F125" s="104">
        <v>1</v>
      </c>
      <c r="G125" s="66"/>
      <c r="H125" s="67"/>
      <c r="I125" s="74"/>
      <c r="J125" s="74"/>
      <c r="K125" s="74"/>
      <c r="L125" s="74">
        <f t="shared" si="7"/>
        <v>0</v>
      </c>
      <c r="M125" s="74">
        <f t="shared" si="8"/>
        <v>0</v>
      </c>
      <c r="N125" s="74">
        <f t="shared" si="9"/>
        <v>0</v>
      </c>
      <c r="O125" s="74">
        <f t="shared" si="10"/>
        <v>0</v>
      </c>
      <c r="P125" s="74">
        <f t="shared" si="11"/>
        <v>0</v>
      </c>
      <c r="Q125" s="74">
        <f t="shared" si="12"/>
        <v>0</v>
      </c>
    </row>
    <row r="126" spans="1:17" ht="25.5" x14ac:dyDescent="0.25">
      <c r="A126" s="59">
        <f t="shared" si="13"/>
        <v>104</v>
      </c>
      <c r="B126" s="60" t="s">
        <v>43</v>
      </c>
      <c r="C126" s="64" t="s">
        <v>128</v>
      </c>
      <c r="D126" s="64"/>
      <c r="E126" s="65" t="s">
        <v>108</v>
      </c>
      <c r="F126" s="104">
        <v>3</v>
      </c>
      <c r="G126" s="66"/>
      <c r="H126" s="67"/>
      <c r="I126" s="74"/>
      <c r="J126" s="74"/>
      <c r="K126" s="74"/>
      <c r="L126" s="74">
        <f t="shared" si="7"/>
        <v>0</v>
      </c>
      <c r="M126" s="74">
        <f t="shared" si="8"/>
        <v>0</v>
      </c>
      <c r="N126" s="74">
        <f t="shared" si="9"/>
        <v>0</v>
      </c>
      <c r="O126" s="74">
        <f t="shared" si="10"/>
        <v>0</v>
      </c>
      <c r="P126" s="74">
        <f t="shared" si="11"/>
        <v>0</v>
      </c>
      <c r="Q126" s="74">
        <f t="shared" si="12"/>
        <v>0</v>
      </c>
    </row>
    <row r="127" spans="1:17" x14ac:dyDescent="0.25">
      <c r="A127" s="59">
        <f t="shared" si="13"/>
        <v>105</v>
      </c>
      <c r="B127" s="60" t="s">
        <v>43</v>
      </c>
      <c r="C127" s="64" t="s">
        <v>127</v>
      </c>
      <c r="D127" s="64"/>
      <c r="E127" s="65" t="s">
        <v>108</v>
      </c>
      <c r="F127" s="104">
        <v>3</v>
      </c>
      <c r="G127" s="66"/>
      <c r="H127" s="67"/>
      <c r="I127" s="74"/>
      <c r="J127" s="74"/>
      <c r="K127" s="74"/>
      <c r="L127" s="74">
        <f t="shared" si="7"/>
        <v>0</v>
      </c>
      <c r="M127" s="74">
        <f t="shared" si="8"/>
        <v>0</v>
      </c>
      <c r="N127" s="74">
        <f t="shared" si="9"/>
        <v>0</v>
      </c>
      <c r="O127" s="74">
        <f t="shared" si="10"/>
        <v>0</v>
      </c>
      <c r="P127" s="74">
        <f t="shared" si="11"/>
        <v>0</v>
      </c>
      <c r="Q127" s="74">
        <f t="shared" si="12"/>
        <v>0</v>
      </c>
    </row>
    <row r="128" spans="1:17" ht="25.5" x14ac:dyDescent="0.25">
      <c r="A128" s="59">
        <f t="shared" si="13"/>
        <v>106</v>
      </c>
      <c r="B128" s="60" t="s">
        <v>43</v>
      </c>
      <c r="C128" s="64" t="s">
        <v>159</v>
      </c>
      <c r="D128" s="64"/>
      <c r="E128" s="65" t="s">
        <v>108</v>
      </c>
      <c r="F128" s="104">
        <v>2</v>
      </c>
      <c r="G128" s="66"/>
      <c r="H128" s="67"/>
      <c r="I128" s="74"/>
      <c r="J128" s="74"/>
      <c r="K128" s="74"/>
      <c r="L128" s="74">
        <f t="shared" si="7"/>
        <v>0</v>
      </c>
      <c r="M128" s="74">
        <f t="shared" si="8"/>
        <v>0</v>
      </c>
      <c r="N128" s="74">
        <f t="shared" si="9"/>
        <v>0</v>
      </c>
      <c r="O128" s="74">
        <f t="shared" si="10"/>
        <v>0</v>
      </c>
      <c r="P128" s="74">
        <f t="shared" si="11"/>
        <v>0</v>
      </c>
      <c r="Q128" s="74">
        <f t="shared" si="12"/>
        <v>0</v>
      </c>
    </row>
    <row r="129" spans="1:17" x14ac:dyDescent="0.25">
      <c r="A129" s="59">
        <f t="shared" si="13"/>
        <v>107</v>
      </c>
      <c r="B129" s="60" t="s">
        <v>43</v>
      </c>
      <c r="C129" s="64" t="s">
        <v>160</v>
      </c>
      <c r="D129" s="64"/>
      <c r="E129" s="65" t="s">
        <v>58</v>
      </c>
      <c r="F129" s="67">
        <v>143.5</v>
      </c>
      <c r="G129" s="66"/>
      <c r="H129" s="67"/>
      <c r="I129" s="74"/>
      <c r="J129" s="74"/>
      <c r="K129" s="74"/>
      <c r="L129" s="74">
        <f t="shared" si="7"/>
        <v>0</v>
      </c>
      <c r="M129" s="74">
        <f t="shared" si="8"/>
        <v>0</v>
      </c>
      <c r="N129" s="74">
        <f t="shared" si="9"/>
        <v>0</v>
      </c>
      <c r="O129" s="74">
        <f t="shared" si="10"/>
        <v>0</v>
      </c>
      <c r="P129" s="74">
        <f t="shared" si="11"/>
        <v>0</v>
      </c>
      <c r="Q129" s="74">
        <f t="shared" si="12"/>
        <v>0</v>
      </c>
    </row>
    <row r="130" spans="1:17" ht="25.5" x14ac:dyDescent="0.25">
      <c r="A130" s="59">
        <f t="shared" si="13"/>
        <v>108</v>
      </c>
      <c r="B130" s="60" t="s">
        <v>43</v>
      </c>
      <c r="C130" s="64" t="s">
        <v>89</v>
      </c>
      <c r="D130" s="64"/>
      <c r="E130" s="65" t="s">
        <v>58</v>
      </c>
      <c r="F130" s="67">
        <v>101</v>
      </c>
      <c r="G130" s="66"/>
      <c r="H130" s="67"/>
      <c r="I130" s="74"/>
      <c r="J130" s="74"/>
      <c r="K130" s="74"/>
      <c r="L130" s="74">
        <f t="shared" si="7"/>
        <v>0</v>
      </c>
      <c r="M130" s="74">
        <f t="shared" si="8"/>
        <v>0</v>
      </c>
      <c r="N130" s="74">
        <f t="shared" si="9"/>
        <v>0</v>
      </c>
      <c r="O130" s="74">
        <f t="shared" si="10"/>
        <v>0</v>
      </c>
      <c r="P130" s="74">
        <f t="shared" si="11"/>
        <v>0</v>
      </c>
      <c r="Q130" s="74">
        <f t="shared" si="12"/>
        <v>0</v>
      </c>
    </row>
    <row r="131" spans="1:17" x14ac:dyDescent="0.25">
      <c r="A131" s="59">
        <f t="shared" si="13"/>
        <v>109</v>
      </c>
      <c r="B131" s="60" t="s">
        <v>43</v>
      </c>
      <c r="C131" s="64" t="s">
        <v>93</v>
      </c>
      <c r="D131" s="64"/>
      <c r="E131" s="65" t="s">
        <v>61</v>
      </c>
      <c r="F131" s="67">
        <v>125</v>
      </c>
      <c r="G131" s="66"/>
      <c r="H131" s="67"/>
      <c r="I131" s="74"/>
      <c r="J131" s="74"/>
      <c r="K131" s="74"/>
      <c r="L131" s="74">
        <f t="shared" si="7"/>
        <v>0</v>
      </c>
      <c r="M131" s="74">
        <f t="shared" si="8"/>
        <v>0</v>
      </c>
      <c r="N131" s="74">
        <f t="shared" si="9"/>
        <v>0</v>
      </c>
      <c r="O131" s="74">
        <f t="shared" si="10"/>
        <v>0</v>
      </c>
      <c r="P131" s="74">
        <f t="shared" si="11"/>
        <v>0</v>
      </c>
      <c r="Q131" s="74">
        <f t="shared" si="12"/>
        <v>0</v>
      </c>
    </row>
    <row r="132" spans="1:17" ht="25.5" x14ac:dyDescent="0.25">
      <c r="A132" s="59">
        <f t="shared" si="13"/>
        <v>110</v>
      </c>
      <c r="B132" s="60" t="s">
        <v>43</v>
      </c>
      <c r="C132" s="64" t="s">
        <v>96</v>
      </c>
      <c r="D132" s="64"/>
      <c r="E132" s="65" t="s">
        <v>56</v>
      </c>
      <c r="F132" s="104">
        <v>1</v>
      </c>
      <c r="G132" s="66"/>
      <c r="H132" s="67"/>
      <c r="I132" s="74"/>
      <c r="J132" s="74"/>
      <c r="K132" s="74"/>
      <c r="L132" s="74">
        <f t="shared" si="7"/>
        <v>0</v>
      </c>
      <c r="M132" s="74">
        <f t="shared" si="8"/>
        <v>0</v>
      </c>
      <c r="N132" s="74">
        <f t="shared" si="9"/>
        <v>0</v>
      </c>
      <c r="O132" s="74">
        <f t="shared" si="10"/>
        <v>0</v>
      </c>
      <c r="P132" s="74">
        <f t="shared" si="11"/>
        <v>0</v>
      </c>
      <c r="Q132" s="74">
        <f t="shared" si="12"/>
        <v>0</v>
      </c>
    </row>
    <row r="133" spans="1:17" ht="15.75" thickBot="1" x14ac:dyDescent="0.3">
      <c r="A133" s="4"/>
      <c r="B133" s="1"/>
      <c r="C133" s="22"/>
      <c r="D133" s="22"/>
      <c r="E133" s="23"/>
      <c r="F133" s="24"/>
      <c r="G133" s="3"/>
      <c r="H133" s="3"/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1:17" ht="15.75" thickTop="1" x14ac:dyDescent="0.25">
      <c r="A134" s="10"/>
      <c r="B134" s="10"/>
      <c r="C134" s="11"/>
      <c r="D134" s="11"/>
      <c r="E134" s="12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x14ac:dyDescent="0.25">
      <c r="A135" s="141" t="s">
        <v>166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3"/>
      <c r="L135" s="9"/>
      <c r="M135" s="9">
        <f t="shared" ref="M135:P135" si="14">SUM(M19:M134)</f>
        <v>0</v>
      </c>
      <c r="N135" s="9">
        <f t="shared" si="14"/>
        <v>0</v>
      </c>
      <c r="O135" s="9">
        <f t="shared" si="14"/>
        <v>0</v>
      </c>
      <c r="P135" s="9">
        <f t="shared" si="14"/>
        <v>0</v>
      </c>
      <c r="Q135" s="9">
        <f>SUM(Q19:Q134)</f>
        <v>0</v>
      </c>
    </row>
    <row r="136" spans="1:17" outlineLevel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outlineLevel="1" x14ac:dyDescent="0.25">
      <c r="E137" s="2"/>
      <c r="F137" s="2"/>
      <c r="H137" s="2"/>
      <c r="I137" s="16"/>
      <c r="J137" s="17"/>
      <c r="K137" s="16"/>
      <c r="L137" s="16"/>
      <c r="M137" s="18"/>
      <c r="O137" s="19"/>
      <c r="P137" s="144">
        <f>Q135</f>
        <v>0</v>
      </c>
      <c r="Q137" s="144"/>
    </row>
    <row r="138" spans="1:17" outlineLevel="1" x14ac:dyDescent="0.25">
      <c r="A138" s="7" t="str">
        <f>"Sastādīja: "&amp;KOPS1!$B$44</f>
        <v xml:space="preserve">Sastādīja: _________________ </v>
      </c>
      <c r="E138" s="99" t="str">
        <f>"Pārbaudīja: "&amp;KOPS1!$F$44</f>
        <v xml:space="preserve">Pārbaudīja: _________________ </v>
      </c>
      <c r="F138" s="20"/>
      <c r="G138" s="21"/>
      <c r="H138" s="21"/>
      <c r="I138" s="21"/>
      <c r="L138" s="21"/>
      <c r="M138" s="21"/>
      <c r="N138" s="2"/>
      <c r="O138" s="2"/>
      <c r="P138" s="2"/>
      <c r="Q138" s="2"/>
    </row>
    <row r="139" spans="1:17" outlineLevel="1" x14ac:dyDescent="0.25">
      <c r="B139" s="136" t="s">
        <v>15</v>
      </c>
      <c r="C139" s="136"/>
      <c r="D139" s="101"/>
      <c r="E139" s="2"/>
      <c r="F139" s="136" t="s">
        <v>15</v>
      </c>
      <c r="G139" s="136"/>
      <c r="H139" s="136"/>
      <c r="I139" s="136"/>
      <c r="L139" s="21"/>
      <c r="M139" s="21"/>
      <c r="N139" s="2"/>
      <c r="O139" s="2"/>
      <c r="P139" s="2"/>
      <c r="Q139" s="2"/>
    </row>
    <row r="140" spans="1:17" outlineLevel="1" x14ac:dyDescent="0.25">
      <c r="A140" s="2"/>
      <c r="B140" s="20"/>
      <c r="C140" s="98"/>
      <c r="D140" s="98"/>
      <c r="E140" s="2"/>
      <c r="F140" s="2"/>
      <c r="H140" s="2" t="str">
        <f>"Sertifikāta Nr.: "&amp;KOPS1!$F$46</f>
        <v>Sertifikāta Nr.: 0</v>
      </c>
      <c r="J140" s="17"/>
      <c r="K140" s="17"/>
      <c r="L140" s="17"/>
      <c r="M140" s="17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</sheetData>
  <mergeCells count="22">
    <mergeCell ref="B139:C139"/>
    <mergeCell ref="F139:I139"/>
    <mergeCell ref="C9:Q9"/>
    <mergeCell ref="N11:Q11"/>
    <mergeCell ref="N13:Q13"/>
    <mergeCell ref="G15:L15"/>
    <mergeCell ref="M15:Q15"/>
    <mergeCell ref="C17:D17"/>
    <mergeCell ref="A135:K135"/>
    <mergeCell ref="P137:Q137"/>
    <mergeCell ref="A15:A16"/>
    <mergeCell ref="B15:B16"/>
    <mergeCell ref="C15:C16"/>
    <mergeCell ref="E15:E16"/>
    <mergeCell ref="F15:F16"/>
    <mergeCell ref="D15:D16"/>
    <mergeCell ref="C8:Q8"/>
    <mergeCell ref="A1:Q1"/>
    <mergeCell ref="A3:Q3"/>
    <mergeCell ref="A4:Q4"/>
    <mergeCell ref="C6:Q6"/>
    <mergeCell ref="C7:Q7"/>
  </mergeCells>
  <pageMargins left="0.39370078740157483" right="0.39370078740157483" top="1.1811023622047245" bottom="0.78740157480314965" header="0.31496062992125984" footer="0.39370078740157483"/>
  <pageSetup paperSize="9" scale="66" fitToHeight="0" orientation="landscape" blackAndWhite="1" r:id="rId1"/>
  <headerFooter>
    <oddFooter>&amp;R&amp;"Times New Roman,Regular"&amp;10&amp;P. lpp.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KOPT (PASŪTĪTĀJA)</vt:lpstr>
      <vt:lpstr>KOPT</vt:lpstr>
      <vt:lpstr>KOPS1</vt:lpstr>
      <vt:lpstr>GAT</vt:lpstr>
      <vt:lpstr>GAT!Print_Area</vt:lpstr>
      <vt:lpstr>KOPS1!Print_Area</vt:lpstr>
      <vt:lpstr>GAT!Print_Titles</vt:lpstr>
      <vt:lpstr>KOPS1!Print_Titles</vt:lpstr>
      <vt:lpstr>KOPT!Print_Titles</vt:lpstr>
      <vt:lpstr>'KOPT (PASŪTĪTĀJA)'!Print_Titles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2017-06-29T12:19:56Z</dcterms:modified>
</cp:coreProperties>
</file>