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95" windowHeight="10950" tabRatio="932" activeTab="4"/>
  </bookViews>
  <sheets>
    <sheet name="būvniecības koptāme" sheetId="1" r:id="rId1"/>
    <sheet name="Elektro" sheetId="2" r:id="rId2"/>
    <sheet name="Kopsavilkuma aprēķini" sheetId="3" r:id="rId3"/>
    <sheet name="01" sheetId="4" r:id="rId4"/>
    <sheet name="02" sheetId="5" r:id="rId5"/>
  </sheets>
  <definedNames/>
  <calcPr fullCalcOnLoad="1"/>
</workbook>
</file>

<file path=xl/sharedStrings.xml><?xml version="1.0" encoding="utf-8"?>
<sst xmlns="http://schemas.openxmlformats.org/spreadsheetml/2006/main" count="319" uniqueCount="145">
  <si>
    <t>N.p.k.</t>
  </si>
  <si>
    <t xml:space="preserve">Kods </t>
  </si>
  <si>
    <t>Darbu nosaukums</t>
  </si>
  <si>
    <t>Mērvenība</t>
  </si>
  <si>
    <t>Daudzums</t>
  </si>
  <si>
    <t>Kopā uz visu apjomu</t>
  </si>
  <si>
    <t>Objekta nosaukums:</t>
  </si>
  <si>
    <t>Objekta adrese :</t>
  </si>
  <si>
    <t>Tāmes izmaksas</t>
  </si>
  <si>
    <t xml:space="preserve">           Vienības izmaksas</t>
  </si>
  <si>
    <t xml:space="preserve"> KOPĀ pa objektu</t>
  </si>
  <si>
    <t>KOPĀ</t>
  </si>
  <si>
    <t>PAVISAM BŪVNIECĪBAS IZMAKSAS</t>
  </si>
  <si>
    <t>Būvniecības koptāme.</t>
  </si>
  <si>
    <t>Objekta adrese</t>
  </si>
  <si>
    <t>Par kopējo summu</t>
  </si>
  <si>
    <t>Kopējā darbietilpība:</t>
  </si>
  <si>
    <t>c/h</t>
  </si>
  <si>
    <t>Kods,
tāmes Nr.</t>
  </si>
  <si>
    <t>Darba veids vai
konstruktīvā elementa nosaukums</t>
  </si>
  <si>
    <t>Tai skaitā</t>
  </si>
  <si>
    <t>Darbietilpība
(c/h)</t>
  </si>
  <si>
    <t>Pavisam KOPĀ</t>
  </si>
  <si>
    <t>kalk</t>
  </si>
  <si>
    <t>Objekta nosaukums</t>
  </si>
  <si>
    <t>laika norma
(c/h)</t>
  </si>
  <si>
    <t>darbietilpība
(c/h)</t>
  </si>
  <si>
    <t>PVN 21%</t>
  </si>
  <si>
    <t>  Kopā</t>
  </si>
  <si>
    <t>Nr.p.k.</t>
  </si>
  <si>
    <t>Kopsavilkuma aprēķini pa darbu veidiem.</t>
  </si>
  <si>
    <t>m2</t>
  </si>
  <si>
    <t>darba alga
(Eur)</t>
  </si>
  <si>
    <t>EUR</t>
  </si>
  <si>
    <t>Materiāli
(Eur)</t>
  </si>
  <si>
    <t>Mehānismi
(Eur)</t>
  </si>
  <si>
    <t>Kopā (Eur)</t>
  </si>
  <si>
    <t>Summa(Eur)</t>
  </si>
  <si>
    <t>darba
samaksas
likme (Eur/h)</t>
  </si>
  <si>
    <t>Darba devēja sociālais nodoklis( 23,59 %)</t>
  </si>
  <si>
    <t>Tāmes
izmaksas
(Eur)</t>
  </si>
  <si>
    <t>materiāli
(Eur)</t>
  </si>
  <si>
    <t>mehānismi
(Eur)</t>
  </si>
  <si>
    <t>Objekta izmaksas (EUR)</t>
  </si>
  <si>
    <t>001</t>
  </si>
  <si>
    <t>002</t>
  </si>
  <si>
    <t>Demontāžas darbi</t>
  </si>
  <si>
    <t>Lokālā tāme Nr.1 -Demontāžas  darbi</t>
  </si>
  <si>
    <t>kompl</t>
  </si>
  <si>
    <t>gab</t>
  </si>
  <si>
    <t>t/m</t>
  </si>
  <si>
    <t>Ādažu sporta centra jumta izejas renovācija</t>
  </si>
  <si>
    <t>Gaujas ielā 33, Ādaži, Ādažu novads</t>
  </si>
  <si>
    <t>³</t>
  </si>
  <si>
    <t>kg</t>
  </si>
  <si>
    <t>Virtuves telpu atbrīvošana no esošajā iekārtām un  mēbelēm</t>
  </si>
  <si>
    <t>Esošā grīdas seguma (flīzes) demontāža</t>
  </si>
  <si>
    <t xml:space="preserve">Veco ūdens cauruļvadu, grīdas kanalizācijas trapu  demontāža </t>
  </si>
  <si>
    <t>Sienas demontāža starp trauku mazgātuvi un zāli</t>
  </si>
  <si>
    <t>Būvgružu izvākšana no telpām</t>
  </si>
  <si>
    <t>Ādažu skolas ēdnīcas  renovācija</t>
  </si>
  <si>
    <t>Virtuves remonta darbi</t>
  </si>
  <si>
    <t>gab.</t>
  </si>
  <si>
    <t>Izgrieztās grīdas  aizpildīšana ar betonu pēc ūdens un kanalizācijas cauruļu montāžas un pieslēgumu iestrādes</t>
  </si>
  <si>
    <t>Grīdas virskārtas frēzēšana,  līmeņa sagatavošana ar pašizlīdzinošo maisījumu Weber Floor vai analogu, gruntēšana</t>
  </si>
  <si>
    <t xml:space="preserve">flīžu līme mira 3100 unifix vai analogs </t>
  </si>
  <si>
    <t>epoksīda šuvotājs Mapei Kerapoxy vai analogs</t>
  </si>
  <si>
    <t xml:space="preserve">Sienu pamatnes daļēja labošana pēc iekārtu un  cauruļvadu  demontāžas  </t>
  </si>
  <si>
    <t>Sienu  flīzēšana</t>
  </si>
  <si>
    <t>300x1000 - 2kompl.</t>
  </si>
  <si>
    <t>ACO  šūnveida režģis, 300x500,H60, l15, 1.4301 vai analogs</t>
  </si>
  <si>
    <t>ACO kanāls 300x1000, H60,NE 1253,1.4301 vai analogs</t>
  </si>
  <si>
    <t>300x2000 - 1kompl.</t>
  </si>
  <si>
    <t>ACO kanāls 300x2000, H60,NE 1253,1.4301 vai analogs</t>
  </si>
  <si>
    <t>Grīdas trapu komplektācija, montāža</t>
  </si>
  <si>
    <t>400x600 - 2kompl.</t>
  </si>
  <si>
    <t>500x800 - 3kompl.</t>
  </si>
  <si>
    <t>ACO kanāls 300x600, H60,izv.142 st.1.4301 vai analogs</t>
  </si>
  <si>
    <t>ACO  šūnveida režģis, 368x600,H60, l15, 1.4301 vai analogs</t>
  </si>
  <si>
    <t>ACO kanāls 500x800, H65,izv.142,1.4301 vai analogs</t>
  </si>
  <si>
    <t>ACO  šūnveida režģis, 500x400,H60, l15, 1.4301 vai analogs</t>
  </si>
  <si>
    <t>250x250  - 1kompl.</t>
  </si>
  <si>
    <t>ACO gūlija 157, 250x250,horiz,DN100,1.4301 vai analogs</t>
  </si>
  <si>
    <t>ACO  šūnveida režģis, 250x250,pretslīdes , l15, 1.4301 vai analogs</t>
  </si>
  <si>
    <t>ACO gūlijas 157 horiz,pretg,siets,1.401 vai analogs</t>
  </si>
  <si>
    <t>ACO gūlijas 157 teleskopiskā horiz, DN100, 1.401 vai analogs</t>
  </si>
  <si>
    <t/>
  </si>
  <si>
    <t>m3</t>
  </si>
  <si>
    <t>Grīdas fīzēšana ar akmensmasas flīzēm 150x150, šuvošana, tīrīšana</t>
  </si>
  <si>
    <t>flīzes 150x150mm</t>
  </si>
  <si>
    <t>flīzes 150x150mm, petslīdes koif.R10</t>
  </si>
  <si>
    <t>Lokālā tāme Nr.3 -Elektroinstalācija</t>
  </si>
  <si>
    <t>Sadalnes.z/a., IP30 120. mod. Pragma montāža</t>
  </si>
  <si>
    <t>sadalnes durvis 120 mod. Baltas IP40Pragma</t>
  </si>
  <si>
    <t>kombinētais noplūdes strāvas slēdzis 2P C10A/30ma AC-tips Prom Compact</t>
  </si>
  <si>
    <t>kombinētais noplūdes strāvas slēdzis 2P C16A/30ma AC-tips Prom Compact</t>
  </si>
  <si>
    <t>kombinētais noplūdes strāvas slēdzis 4P C16A/30ma AC-tips Prom Compact</t>
  </si>
  <si>
    <t>kombinētais noplūdes strāvas slēdzis 4P C20A/30ma AC-tips Prom Compact</t>
  </si>
  <si>
    <t>kombinētais noplūdes strāvas slēdzis 4P C25A/30ma AC-tips ProM Compact</t>
  </si>
  <si>
    <t>kombinētais noplūdes strāvas slēdzis 4P C40A/30ma AC-tips Prom Compact</t>
  </si>
  <si>
    <t>kombinētais noplūdes strāvas slēdzis 3P C125A 25kA HPCBsS803C</t>
  </si>
  <si>
    <t>Kabeļu montāža caurulēs pa sienām un griestiem</t>
  </si>
  <si>
    <t>kabelis CYKY 3X2,5mm2 0.45/0.75 kV</t>
  </si>
  <si>
    <t>kabelis CYKY 3X 4mm2 0.45/0.75 kV</t>
  </si>
  <si>
    <t>kabelis CYKY 5X2. 5mm2 0.45/0.75 kV</t>
  </si>
  <si>
    <t>kabelis CYKY 5X 4mm2 0.45/0.75 kV</t>
  </si>
  <si>
    <t xml:space="preserve">gofrēta caurule D=25mm 320N  gaiši pelēka </t>
  </si>
  <si>
    <t xml:space="preserve">gluda caurule D=25mm 320N  gaiši pelēka </t>
  </si>
  <si>
    <t>kontaktligzda v/a balta IP44, 16A, 250V</t>
  </si>
  <si>
    <t>Spēka kontaktligzdu montāža</t>
  </si>
  <si>
    <t>kontaktligzda v/a 3P=N+E 400V 16A IP44 sarkana BM</t>
  </si>
  <si>
    <t>kontaktligzda v/a 3P=N+E 400V 32A IP44 sarkana BM</t>
  </si>
  <si>
    <t>Kontaktligzdu 1- vietīgu  montāža</t>
  </si>
  <si>
    <t>Vecās elektroinatalācijas  demontāža</t>
  </si>
  <si>
    <t>Sienas flīžu demontāža</t>
  </si>
  <si>
    <t>Lokālā tāme Nr.2 -Virtuves remonta darbi.</t>
  </si>
  <si>
    <t>003</t>
  </si>
  <si>
    <t xml:space="preserve">Kanalizācijas trapu  vietu izzāģēšana betona grīdās  </t>
  </si>
  <si>
    <r>
      <t>Pieslēgumu izbūve aprīkojumam,iekārtu pieslēgumi( noslēdzošie ventīļi, mīkstie savienojumi1/2</t>
    </r>
    <r>
      <rPr>
        <sz val="10"/>
        <rFont val="Calibri"/>
        <family val="2"/>
      </rPr>
      <t>')</t>
    </r>
  </si>
  <si>
    <t>Elektroinstalācija</t>
  </si>
  <si>
    <t>Ādažu vidusskolas ēdnīcas  renovācija</t>
  </si>
  <si>
    <t>Virtuves remontdarbi</t>
  </si>
  <si>
    <t>Betona pacēluma demontāža trauku mazgāšanas telpā</t>
  </si>
  <si>
    <t>Izbūvētās durvju ailes apdare</t>
  </si>
  <si>
    <t>kabelis CYKY 5X 16 mm2 0.45/0.75 kV</t>
  </si>
  <si>
    <t>Pārspriegumu aizsardzības B+C montāža</t>
  </si>
  <si>
    <t>pārsprieguma novadītājs I+II(B+C)4P100kA</t>
  </si>
  <si>
    <t>Kabelķurpju montāža</t>
  </si>
  <si>
    <t>kabelķurpes 16mm2</t>
  </si>
  <si>
    <t>automātu ķemme 3P63A</t>
  </si>
  <si>
    <t>rindspailes</t>
  </si>
  <si>
    <t>starprindu savienotājs</t>
  </si>
  <si>
    <t>Palīgmateriāli ( skūves, dībeļi, savilces)</t>
  </si>
  <si>
    <t>Grīdas reņu izgriešana betona grīdās ar speciālu aprīkojumu  jaunajām kanalizācijas un ūdens caurulēm 200( h)x150mm</t>
  </si>
  <si>
    <r>
      <t xml:space="preserve">Kanalizācijas cauruļu ar veidgabaliem montāža( kanalizācijas caurules PVC, SN4, </t>
    </r>
    <r>
      <rPr>
        <sz val="10"/>
        <rFont val="Calibri"/>
        <family val="2"/>
      </rPr>
      <t>Ø</t>
    </r>
    <r>
      <rPr>
        <sz val="10"/>
        <rFont val="Arial Narrow"/>
        <family val="2"/>
      </rPr>
      <t xml:space="preserve">110) grīdās , pieslēgumu vietu izbūve grīdas trapiem  un  iekārtu vajadzībām (kanalizācijas caurules PPHT </t>
    </r>
    <r>
      <rPr>
        <sz val="10"/>
        <rFont val="Calibri"/>
        <family val="2"/>
      </rPr>
      <t>Ø</t>
    </r>
    <r>
      <rPr>
        <sz val="10"/>
        <rFont val="Arial Narrow"/>
        <family val="2"/>
      </rPr>
      <t>50)</t>
    </r>
  </si>
  <si>
    <r>
      <t>Ūdens( karstais, augstais) cauruļvadu un siltumizolējošo apvalku montāža(caurules 1/2</t>
    </r>
    <r>
      <rPr>
        <sz val="10"/>
        <rFont val="Calibri"/>
        <family val="2"/>
      </rPr>
      <t>'</t>
    </r>
    <r>
      <rPr>
        <sz val="10"/>
        <rFont val="Arial Narrow"/>
        <family val="2"/>
      </rPr>
      <t>;3/4</t>
    </r>
    <r>
      <rPr>
        <sz val="10"/>
        <rFont val="Calibri"/>
        <family val="2"/>
      </rPr>
      <t>' ,</t>
    </r>
    <r>
      <rPr>
        <sz val="10"/>
        <rFont val="Arial Narrow"/>
        <family val="2"/>
      </rPr>
      <t>siltumizolējošais apvalks )</t>
    </r>
  </si>
  <si>
    <t>Mērījumi , izpildshēmas</t>
  </si>
  <si>
    <t>obj.</t>
  </si>
  <si>
    <t>Transporta izdevumi 
(% no materiālu izmaksām)</t>
  </si>
  <si>
    <t>Transporta izdevumi
( % no materiālu izmaksām)</t>
  </si>
  <si>
    <t>Transporta izdevumi 
( % no materiālu izmaksām)</t>
  </si>
  <si>
    <t>Virsizdevumi(  %)</t>
  </si>
  <si>
    <t>Peļņa(  %)</t>
  </si>
  <si>
    <t>Iekšējā elekroinstlācija -montāžas,palaišanas unpārbaudes darbi</t>
  </si>
  <si>
    <t>Kanalizācijas un ūdensvadu izbūves izpilkshēmas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</si>
</sst>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.00_-;\-* #,##0.00_-;_-* \-??_-;_-@_-"/>
    <numFmt numFmtId="171" formatCode="_(* #,##0.00_);_(* \(#,##0.00\);_(* &quot;-&quot;??_);_(@_)"/>
    <numFmt numFmtId="172" formatCode="_-* #,##0.00_р_._-;\-* #,##0.00_р_._-;_-* &quot;-&quot;??_р_._-;_-@_-"/>
    <numFmt numFmtId="173" formatCode="\ #,##0.00\ ;&quot; (&quot;#,##0.00\);&quot; -&quot;#\ ;@\ "/>
    <numFmt numFmtId="174" formatCode="0.0"/>
    <numFmt numFmtId="175" formatCode="0.00000"/>
    <numFmt numFmtId="176" formatCode="0.0000"/>
    <numFmt numFmtId="177" formatCode="0.000"/>
    <numFmt numFmtId="178" formatCode="0&quot;cilv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00_);_(* \(#,##0.000\);_(* &quot;-&quot;??_);_(@_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0"/>
      <name val="Arial Cyr"/>
      <family val="0"/>
    </font>
    <font>
      <b/>
      <u val="single"/>
      <sz val="10"/>
      <name val="Arial Narrow"/>
      <family val="2"/>
    </font>
    <font>
      <sz val="10"/>
      <name val="Arial CE"/>
      <family val="0"/>
    </font>
    <font>
      <i/>
      <sz val="10"/>
      <name val="Arial Narrow"/>
      <family val="2"/>
    </font>
    <font>
      <sz val="10"/>
      <name val="Calibri"/>
      <family val="2"/>
    </font>
    <font>
      <b/>
      <sz val="12"/>
      <name val="Arial Narrow"/>
      <family val="2"/>
    </font>
    <font>
      <sz val="9"/>
      <name val="Arial Narrow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0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0">
      <alignment/>
      <protection/>
    </xf>
  </cellStyleXfs>
  <cellXfs count="261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textRotation="90" wrapText="1"/>
    </xf>
    <xf numFmtId="0" fontId="19" fillId="0" borderId="12" xfId="0" applyFont="1" applyBorder="1" applyAlignment="1">
      <alignment horizontal="center" vertical="center" textRotation="90" wrapText="1"/>
    </xf>
    <xf numFmtId="0" fontId="19" fillId="0" borderId="12" xfId="0" applyFont="1" applyFill="1" applyBorder="1" applyAlignment="1">
      <alignment horizontal="center" vertical="center" textRotation="90" wrapText="1"/>
    </xf>
    <xf numFmtId="0" fontId="19" fillId="0" borderId="1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 vertical="center"/>
    </xf>
    <xf numFmtId="0" fontId="19" fillId="0" borderId="10" xfId="65" applyFont="1" applyBorder="1" applyAlignment="1">
      <alignment horizontal="right" vertical="center" wrapText="1"/>
      <protection/>
    </xf>
    <xf numFmtId="0" fontId="19" fillId="0" borderId="0" xfId="0" applyFont="1" applyFill="1" applyAlignment="1">
      <alignment horizontal="center" vertical="center"/>
    </xf>
    <xf numFmtId="0" fontId="19" fillId="0" borderId="11" xfId="0" applyFont="1" applyFill="1" applyBorder="1" applyAlignment="1">
      <alignment horizontal="center" vertical="center" textRotation="90" wrapText="1"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20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49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20" fillId="0" borderId="10" xfId="0" applyFont="1" applyBorder="1" applyAlignment="1">
      <alignment horizontal="right" vertical="center"/>
    </xf>
    <xf numFmtId="0" fontId="20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171" fontId="20" fillId="0" borderId="0" xfId="0" applyNumberFormat="1" applyFont="1" applyFill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0" fontId="20" fillId="0" borderId="0" xfId="42" applyFont="1" applyBorder="1" applyAlignment="1">
      <alignment horizontal="center" vertical="center" wrapText="1"/>
    </xf>
    <xf numFmtId="170" fontId="20" fillId="0" borderId="0" xfId="0" applyNumberFormat="1" applyFont="1" applyFill="1" applyAlignment="1">
      <alignment vertical="center"/>
    </xf>
    <xf numFmtId="170" fontId="20" fillId="0" borderId="0" xfId="0" applyNumberFormat="1" applyFont="1" applyFill="1" applyAlignment="1">
      <alignment vertical="center" wrapText="1"/>
    </xf>
    <xf numFmtId="0" fontId="20" fillId="0" borderId="0" xfId="0" applyFont="1" applyBorder="1" applyAlignment="1">
      <alignment horizontal="right" vertical="center"/>
    </xf>
    <xf numFmtId="170" fontId="20" fillId="0" borderId="0" xfId="42" applyFont="1" applyBorder="1" applyAlignment="1">
      <alignment horizontal="center" vertical="center"/>
    </xf>
    <xf numFmtId="170" fontId="20" fillId="24" borderId="10" xfId="42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/>
    </xf>
    <xf numFmtId="171" fontId="19" fillId="0" borderId="10" xfId="42" applyNumberFormat="1" applyFont="1" applyFill="1" applyBorder="1" applyAlignment="1">
      <alignment vertical="center" wrapText="1"/>
    </xf>
    <xf numFmtId="171" fontId="19" fillId="0" borderId="10" xfId="4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19" fillId="0" borderId="10" xfId="42" applyNumberFormat="1" applyFont="1" applyBorder="1" applyAlignment="1">
      <alignment horizontal="center" vertical="center"/>
    </xf>
    <xf numFmtId="2" fontId="19" fillId="0" borderId="10" xfId="42" applyNumberFormat="1" applyFont="1" applyFill="1" applyBorder="1" applyAlignment="1">
      <alignment horizontal="center" vertical="center"/>
    </xf>
    <xf numFmtId="2" fontId="19" fillId="0" borderId="10" xfId="42" applyNumberFormat="1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171" fontId="20" fillId="0" borderId="17" xfId="42" applyNumberFormat="1" applyFont="1" applyBorder="1" applyAlignment="1">
      <alignment vertical="center" wrapText="1"/>
    </xf>
    <xf numFmtId="171" fontId="19" fillId="0" borderId="10" xfId="42" applyNumberFormat="1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170" fontId="20" fillId="0" borderId="0" xfId="42" applyFont="1" applyFill="1" applyBorder="1" applyAlignment="1">
      <alignment horizontal="center" vertical="center" wrapText="1"/>
    </xf>
    <xf numFmtId="0" fontId="20" fillId="0" borderId="0" xfId="65" applyFont="1" applyBorder="1" applyAlignment="1">
      <alignment horizontal="right" vertical="center" wrapText="1"/>
      <protection/>
    </xf>
    <xf numFmtId="0" fontId="20" fillId="0" borderId="0" xfId="0" applyFont="1" applyBorder="1" applyAlignment="1">
      <alignment horizontal="center" vertical="center"/>
    </xf>
    <xf numFmtId="2" fontId="19" fillId="0" borderId="0" xfId="42" applyNumberFormat="1" applyFont="1" applyFill="1" applyBorder="1" applyAlignment="1" applyProtection="1">
      <alignment horizontal="center" vertical="center"/>
      <protection/>
    </xf>
    <xf numFmtId="2" fontId="19" fillId="0" borderId="0" xfId="42" applyNumberFormat="1" applyFont="1" applyBorder="1" applyAlignment="1">
      <alignment horizontal="center" vertical="center"/>
    </xf>
    <xf numFmtId="2" fontId="19" fillId="0" borderId="0" xfId="42" applyNumberFormat="1" applyFont="1" applyFill="1" applyBorder="1" applyAlignment="1">
      <alignment horizontal="center" vertical="center"/>
    </xf>
    <xf numFmtId="2" fontId="19" fillId="0" borderId="0" xfId="42" applyNumberFormat="1" applyFont="1" applyBorder="1" applyAlignment="1">
      <alignment vertical="center"/>
    </xf>
    <xf numFmtId="2" fontId="20" fillId="0" borderId="0" xfId="42" applyNumberFormat="1" applyFont="1" applyBorder="1" applyAlignment="1">
      <alignment horizontal="center" vertical="center"/>
    </xf>
    <xf numFmtId="170" fontId="20" fillId="0" borderId="0" xfId="42" applyFont="1" applyFill="1" applyBorder="1" applyAlignment="1">
      <alignment horizontal="right" vertical="center"/>
    </xf>
    <xf numFmtId="0" fontId="19" fillId="0" borderId="14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2" fontId="19" fillId="0" borderId="10" xfId="42" applyNumberFormat="1" applyFont="1" applyFill="1" applyBorder="1" applyAlignment="1" applyProtection="1">
      <alignment horizontal="center" vertical="center"/>
      <protection/>
    </xf>
    <xf numFmtId="2" fontId="20" fillId="0" borderId="10" xfId="42" applyNumberFormat="1" applyFont="1" applyBorder="1" applyAlignment="1">
      <alignment horizontal="center" vertical="center"/>
    </xf>
    <xf numFmtId="49" fontId="19" fillId="25" borderId="10" xfId="0" applyNumberFormat="1" applyFont="1" applyFill="1" applyBorder="1" applyAlignment="1">
      <alignment horizontal="center" vertical="center"/>
    </xf>
    <xf numFmtId="0" fontId="19" fillId="0" borderId="18" xfId="42" applyNumberFormat="1" applyFont="1" applyBorder="1" applyAlignment="1">
      <alignment horizontal="center" vertical="center"/>
    </xf>
    <xf numFmtId="0" fontId="19" fillId="0" borderId="10" xfId="42" applyNumberFormat="1" applyFont="1" applyBorder="1" applyAlignment="1">
      <alignment horizontal="center" vertical="center" wrapText="1"/>
    </xf>
    <xf numFmtId="0" fontId="19" fillId="26" borderId="19" xfId="42" applyNumberFormat="1" applyFont="1" applyFill="1" applyBorder="1" applyAlignment="1">
      <alignment horizontal="center" vertical="center"/>
    </xf>
    <xf numFmtId="49" fontId="20" fillId="26" borderId="20" xfId="0" applyNumberFormat="1" applyFont="1" applyFill="1" applyBorder="1" applyAlignment="1">
      <alignment horizontal="center" vertical="center"/>
    </xf>
    <xf numFmtId="171" fontId="19" fillId="26" borderId="20" xfId="42" applyNumberFormat="1" applyFont="1" applyFill="1" applyBorder="1" applyAlignment="1">
      <alignment horizontal="center" vertical="center" wrapText="1"/>
    </xf>
    <xf numFmtId="0" fontId="19" fillId="0" borderId="18" xfId="42" applyNumberFormat="1" applyFont="1" applyBorder="1" applyAlignment="1">
      <alignment vertical="center" wrapText="1"/>
    </xf>
    <xf numFmtId="0" fontId="19" fillId="0" borderId="21" xfId="42" applyNumberFormat="1" applyFont="1" applyBorder="1" applyAlignment="1">
      <alignment vertical="center" wrapText="1"/>
    </xf>
    <xf numFmtId="171" fontId="20" fillId="0" borderId="22" xfId="42" applyNumberFormat="1" applyFont="1" applyBorder="1" applyAlignment="1">
      <alignment horizontal="right" vertical="center" wrapText="1"/>
    </xf>
    <xf numFmtId="171" fontId="19" fillId="0" borderId="22" xfId="42" applyNumberFormat="1" applyFont="1" applyBorder="1" applyAlignment="1">
      <alignment horizontal="center" vertical="center" wrapText="1"/>
    </xf>
    <xf numFmtId="171" fontId="19" fillId="0" borderId="22" xfId="42" applyNumberFormat="1" applyFont="1" applyBorder="1" applyAlignment="1">
      <alignment vertical="center" wrapText="1"/>
    </xf>
    <xf numFmtId="171" fontId="19" fillId="0" borderId="22" xfId="42" applyNumberFormat="1" applyFont="1" applyFill="1" applyBorder="1" applyAlignment="1">
      <alignment vertical="center" wrapText="1"/>
    </xf>
    <xf numFmtId="171" fontId="20" fillId="0" borderId="22" xfId="42" applyNumberFormat="1" applyFont="1" applyBorder="1" applyAlignment="1">
      <alignment vertical="center" wrapText="1"/>
    </xf>
    <xf numFmtId="171" fontId="20" fillId="25" borderId="23" xfId="42" applyNumberFormat="1" applyFont="1" applyFill="1" applyBorder="1" applyAlignment="1">
      <alignment horizontal="center" vertical="center" wrapText="1"/>
    </xf>
    <xf numFmtId="0" fontId="23" fillId="26" borderId="20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/>
    </xf>
    <xf numFmtId="170" fontId="19" fillId="26" borderId="20" xfId="42" applyNumberFormat="1" applyFont="1" applyFill="1" applyBorder="1" applyAlignment="1">
      <alignment horizontal="center" vertical="center" wrapText="1"/>
    </xf>
    <xf numFmtId="2" fontId="19" fillId="26" borderId="20" xfId="0" applyNumberFormat="1" applyFont="1" applyFill="1" applyBorder="1" applyAlignment="1">
      <alignment vertical="center"/>
    </xf>
    <xf numFmtId="170" fontId="19" fillId="26" borderId="24" xfId="42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171" fontId="20" fillId="0" borderId="25" xfId="42" applyNumberFormat="1" applyFont="1" applyBorder="1" applyAlignment="1">
      <alignment vertical="center" wrapText="1"/>
    </xf>
    <xf numFmtId="171" fontId="19" fillId="0" borderId="26" xfId="42" applyNumberFormat="1" applyFont="1" applyBorder="1" applyAlignment="1">
      <alignment horizontal="center" vertical="center" wrapText="1"/>
    </xf>
    <xf numFmtId="0" fontId="19" fillId="0" borderId="22" xfId="42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textRotation="90" wrapText="1"/>
    </xf>
    <xf numFmtId="0" fontId="19" fillId="0" borderId="27" xfId="0" applyFont="1" applyFill="1" applyBorder="1" applyAlignment="1">
      <alignment horizontal="center" vertical="center" textRotation="90" wrapText="1"/>
    </xf>
    <xf numFmtId="0" fontId="19" fillId="0" borderId="28" xfId="0" applyFont="1" applyBorder="1" applyAlignment="1">
      <alignment horizontal="center" vertical="center" textRotation="90" wrapText="1"/>
    </xf>
    <xf numFmtId="0" fontId="19" fillId="0" borderId="28" xfId="0" applyFont="1" applyFill="1" applyBorder="1" applyAlignment="1">
      <alignment horizontal="center" vertical="center" textRotation="90" wrapText="1"/>
    </xf>
    <xf numFmtId="0" fontId="19" fillId="0" borderId="29" xfId="0" applyFont="1" applyFill="1" applyBorder="1" applyAlignment="1">
      <alignment horizontal="center" vertical="center" textRotation="90" wrapText="1"/>
    </xf>
    <xf numFmtId="0" fontId="19" fillId="26" borderId="20" xfId="0" applyFont="1" applyFill="1" applyBorder="1" applyAlignment="1">
      <alignment horizontal="center" vertical="center" wrapText="1"/>
    </xf>
    <xf numFmtId="171" fontId="19" fillId="26" borderId="20" xfId="42" applyNumberFormat="1" applyFont="1" applyFill="1" applyBorder="1" applyAlignment="1">
      <alignment horizontal="right" vertical="center"/>
    </xf>
    <xf numFmtId="171" fontId="19" fillId="26" borderId="20" xfId="42" applyNumberFormat="1" applyFont="1" applyFill="1" applyBorder="1" applyAlignment="1">
      <alignment vertical="center"/>
    </xf>
    <xf numFmtId="171" fontId="19" fillId="26" borderId="24" xfId="42" applyNumberFormat="1" applyFont="1" applyFill="1" applyBorder="1" applyAlignment="1">
      <alignment horizontal="center" vertical="center" wrapText="1"/>
    </xf>
    <xf numFmtId="2" fontId="19" fillId="0" borderId="26" xfId="42" applyNumberFormat="1" applyFont="1" applyBorder="1" applyAlignment="1">
      <alignment horizontal="right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0" fillId="0" borderId="22" xfId="65" applyFont="1" applyBorder="1" applyAlignment="1">
      <alignment horizontal="right" vertical="center" wrapText="1"/>
      <protection/>
    </xf>
    <xf numFmtId="0" fontId="20" fillId="0" borderId="22" xfId="0" applyFont="1" applyBorder="1" applyAlignment="1">
      <alignment horizontal="center" vertical="center"/>
    </xf>
    <xf numFmtId="2" fontId="19" fillId="0" borderId="22" xfId="42" applyNumberFormat="1" applyFont="1" applyFill="1" applyBorder="1" applyAlignment="1" applyProtection="1">
      <alignment horizontal="center" vertical="center"/>
      <protection/>
    </xf>
    <xf numFmtId="2" fontId="19" fillId="0" borderId="22" xfId="42" applyNumberFormat="1" applyFont="1" applyBorder="1" applyAlignment="1">
      <alignment horizontal="center" vertical="center"/>
    </xf>
    <xf numFmtId="2" fontId="19" fillId="0" borderId="22" xfId="42" applyNumberFormat="1" applyFont="1" applyFill="1" applyBorder="1" applyAlignment="1">
      <alignment horizontal="center" vertical="center"/>
    </xf>
    <xf numFmtId="2" fontId="19" fillId="0" borderId="22" xfId="42" applyNumberFormat="1" applyFont="1" applyBorder="1" applyAlignment="1">
      <alignment vertical="center"/>
    </xf>
    <xf numFmtId="2" fontId="20" fillId="0" borderId="22" xfId="42" applyNumberFormat="1" applyFont="1" applyBorder="1" applyAlignment="1">
      <alignment horizontal="center" vertical="center"/>
    </xf>
    <xf numFmtId="170" fontId="20" fillId="25" borderId="23" xfId="42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/>
    </xf>
    <xf numFmtId="0" fontId="27" fillId="0" borderId="0" xfId="0" applyFont="1" applyFill="1" applyAlignment="1">
      <alignment horizontal="center" vertical="center" wrapText="1"/>
    </xf>
    <xf numFmtId="2" fontId="20" fillId="0" borderId="0" xfId="42" applyNumberFormat="1" applyFont="1" applyFill="1" applyBorder="1" applyAlignment="1">
      <alignment horizontal="center" vertical="center" wrapText="1"/>
    </xf>
    <xf numFmtId="2" fontId="19" fillId="0" borderId="10" xfId="58" applyNumberFormat="1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174" fontId="19" fillId="0" borderId="10" xfId="0" applyNumberFormat="1" applyFont="1" applyFill="1" applyBorder="1" applyAlignment="1">
      <alignment horizontal="center" vertical="center"/>
    </xf>
    <xf numFmtId="174" fontId="19" fillId="0" borderId="10" xfId="58" applyNumberFormat="1" applyFont="1" applyBorder="1" applyAlignment="1">
      <alignment horizontal="center" vertical="center"/>
      <protection/>
    </xf>
    <xf numFmtId="0" fontId="19" fillId="0" borderId="30" xfId="42" applyNumberFormat="1" applyFont="1" applyBorder="1" applyAlignment="1">
      <alignment vertical="center" wrapText="1"/>
    </xf>
    <xf numFmtId="0" fontId="19" fillId="0" borderId="17" xfId="42" applyNumberFormat="1" applyFont="1" applyBorder="1" applyAlignment="1">
      <alignment horizontal="center" vertical="center" wrapText="1"/>
    </xf>
    <xf numFmtId="171" fontId="20" fillId="0" borderId="17" xfId="42" applyNumberFormat="1" applyFont="1" applyBorder="1" applyAlignment="1">
      <alignment horizontal="right" vertical="center" wrapText="1"/>
    </xf>
    <xf numFmtId="171" fontId="19" fillId="0" borderId="17" xfId="42" applyNumberFormat="1" applyFont="1" applyBorder="1" applyAlignment="1">
      <alignment horizontal="center" vertical="center" wrapText="1"/>
    </xf>
    <xf numFmtId="171" fontId="19" fillId="0" borderId="17" xfId="42" applyNumberFormat="1" applyFont="1" applyBorder="1" applyAlignment="1">
      <alignment vertical="center" wrapText="1"/>
    </xf>
    <xf numFmtId="171" fontId="19" fillId="0" borderId="17" xfId="42" applyNumberFormat="1" applyFont="1" applyFill="1" applyBorder="1" applyAlignment="1">
      <alignment vertical="center" wrapText="1"/>
    </xf>
    <xf numFmtId="0" fontId="19" fillId="25" borderId="18" xfId="42" applyNumberFormat="1" applyFont="1" applyFill="1" applyBorder="1" applyAlignment="1">
      <alignment horizontal="center" vertical="center"/>
    </xf>
    <xf numFmtId="0" fontId="28" fillId="0" borderId="18" xfId="42" applyNumberFormat="1" applyFont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2" fontId="19" fillId="0" borderId="10" xfId="59" applyNumberFormat="1" applyFont="1" applyBorder="1" applyAlignment="1">
      <alignment vertical="center"/>
      <protection/>
    </xf>
    <xf numFmtId="2" fontId="19" fillId="25" borderId="10" xfId="65" applyNumberFormat="1" applyFont="1" applyFill="1" applyBorder="1" applyAlignment="1">
      <alignment horizontal="center" vertical="center"/>
      <protection/>
    </xf>
    <xf numFmtId="0" fontId="19" fillId="0" borderId="10" xfId="65" applyFont="1" applyFill="1" applyBorder="1" applyAlignment="1">
      <alignment horizontal="center" vertical="center"/>
      <protection/>
    </xf>
    <xf numFmtId="0" fontId="19" fillId="0" borderId="31" xfId="65" applyFont="1" applyFill="1" applyBorder="1" applyAlignment="1">
      <alignment horizontal="center" vertical="center"/>
      <protection/>
    </xf>
    <xf numFmtId="0" fontId="19" fillId="0" borderId="31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25" borderId="10" xfId="65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 horizontal="left" vertical="center"/>
    </xf>
    <xf numFmtId="2" fontId="19" fillId="0" borderId="10" xfId="59" applyNumberFormat="1" applyFont="1" applyFill="1" applyBorder="1" applyAlignment="1">
      <alignment vertical="center"/>
      <protection/>
    </xf>
    <xf numFmtId="2" fontId="19" fillId="0" borderId="10" xfId="0" applyNumberFormat="1" applyFont="1" applyFill="1" applyBorder="1" applyAlignment="1">
      <alignment horizontal="right" vertical="center"/>
    </xf>
    <xf numFmtId="2" fontId="19" fillId="0" borderId="26" xfId="58" applyNumberFormat="1" applyFont="1" applyFill="1" applyBorder="1" applyAlignment="1">
      <alignment vertical="center"/>
      <protection/>
    </xf>
    <xf numFmtId="0" fontId="26" fillId="0" borderId="0" xfId="0" applyFont="1" applyAlignment="1" quotePrefix="1">
      <alignment/>
    </xf>
    <xf numFmtId="0" fontId="19" fillId="0" borderId="10" xfId="59" applyFont="1" applyFill="1" applyBorder="1" applyAlignment="1">
      <alignment horizontal="right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19" fillId="25" borderId="21" xfId="42" applyNumberFormat="1" applyFont="1" applyFill="1" applyBorder="1" applyAlignment="1">
      <alignment horizontal="center" vertical="center"/>
    </xf>
    <xf numFmtId="49" fontId="19" fillId="25" borderId="2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20" fillId="0" borderId="10" xfId="42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10" xfId="0" applyFont="1" applyBorder="1" applyAlignment="1">
      <alignment horizontal="right" wrapText="1"/>
    </xf>
    <xf numFmtId="2" fontId="19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right" wrapText="1"/>
    </xf>
    <xf numFmtId="0" fontId="23" fillId="26" borderId="20" xfId="0" applyFont="1" applyFill="1" applyBorder="1" applyAlignment="1">
      <alignment horizontal="center"/>
    </xf>
    <xf numFmtId="0" fontId="19" fillId="0" borderId="26" xfId="0" applyFont="1" applyBorder="1" applyAlignment="1">
      <alignment/>
    </xf>
    <xf numFmtId="0" fontId="0" fillId="0" borderId="26" xfId="0" applyBorder="1" applyAlignment="1">
      <alignment/>
    </xf>
    <xf numFmtId="0" fontId="19" fillId="0" borderId="18" xfId="0" applyFont="1" applyBorder="1" applyAlignment="1">
      <alignment vertical="center"/>
    </xf>
    <xf numFmtId="0" fontId="0" fillId="0" borderId="18" xfId="0" applyBorder="1" applyAlignment="1">
      <alignment/>
    </xf>
    <xf numFmtId="2" fontId="19" fillId="0" borderId="26" xfId="0" applyNumberFormat="1" applyFont="1" applyBorder="1" applyAlignment="1">
      <alignment horizontal="center"/>
    </xf>
    <xf numFmtId="0" fontId="19" fillId="25" borderId="30" xfId="42" applyNumberFormat="1" applyFont="1" applyFill="1" applyBorder="1" applyAlignment="1">
      <alignment horizontal="center" vertical="center"/>
    </xf>
    <xf numFmtId="0" fontId="19" fillId="25" borderId="17" xfId="0" applyFont="1" applyFill="1" applyBorder="1" applyAlignment="1">
      <alignment horizontal="center" vertical="center" wrapText="1"/>
    </xf>
    <xf numFmtId="171" fontId="19" fillId="25" borderId="17" xfId="42" applyNumberFormat="1" applyFont="1" applyFill="1" applyBorder="1" applyAlignment="1">
      <alignment horizontal="center" vertical="center" wrapText="1"/>
    </xf>
    <xf numFmtId="0" fontId="19" fillId="25" borderId="32" xfId="0" applyFont="1" applyFill="1" applyBorder="1" applyAlignment="1">
      <alignment horizontal="left" vertical="center" wrapText="1"/>
    </xf>
    <xf numFmtId="49" fontId="19" fillId="25" borderId="17" xfId="0" applyNumberFormat="1" applyFont="1" applyFill="1" applyBorder="1" applyAlignment="1">
      <alignment horizontal="center" vertical="center"/>
    </xf>
    <xf numFmtId="2" fontId="19" fillId="25" borderId="31" xfId="65" applyNumberFormat="1" applyFont="1" applyFill="1" applyBorder="1" applyAlignment="1">
      <alignment horizontal="center" vertical="center"/>
      <protection/>
    </xf>
    <xf numFmtId="171" fontId="19" fillId="0" borderId="10" xfId="0" applyNumberFormat="1" applyFont="1" applyFill="1" applyBorder="1" applyAlignment="1">
      <alignment horizontal="center" vertical="center"/>
    </xf>
    <xf numFmtId="171" fontId="19" fillId="0" borderId="10" xfId="65" applyNumberFormat="1" applyFont="1" applyFill="1" applyBorder="1" applyAlignment="1">
      <alignment horizontal="center" vertical="center"/>
      <protection/>
    </xf>
    <xf numFmtId="171" fontId="19" fillId="0" borderId="10" xfId="58" applyNumberFormat="1" applyFont="1" applyBorder="1" applyAlignment="1">
      <alignment horizontal="center" vertical="center"/>
      <protection/>
    </xf>
    <xf numFmtId="171" fontId="19" fillId="25" borderId="10" xfId="65" applyNumberFormat="1" applyFont="1" applyFill="1" applyBorder="1" applyAlignment="1">
      <alignment horizontal="center" vertical="center"/>
      <protection/>
    </xf>
    <xf numFmtId="171" fontId="19" fillId="25" borderId="17" xfId="42" applyNumberFormat="1" applyFont="1" applyFill="1" applyBorder="1" applyAlignment="1">
      <alignment horizontal="center" vertical="center"/>
    </xf>
    <xf numFmtId="171" fontId="19" fillId="0" borderId="10" xfId="58" applyNumberFormat="1" applyFont="1" applyFill="1" applyBorder="1" applyAlignment="1">
      <alignment horizontal="center" vertical="center"/>
      <protection/>
    </xf>
    <xf numFmtId="171" fontId="19" fillId="0" borderId="10" xfId="59" applyNumberFormat="1" applyFont="1" applyBorder="1" applyAlignment="1">
      <alignment horizontal="center" vertical="center"/>
      <protection/>
    </xf>
    <xf numFmtId="171" fontId="19" fillId="25" borderId="25" xfId="42" applyNumberFormat="1" applyFont="1" applyFill="1" applyBorder="1" applyAlignment="1">
      <alignment horizontal="center" vertical="center" wrapText="1"/>
    </xf>
    <xf numFmtId="171" fontId="19" fillId="0" borderId="26" xfId="65" applyNumberFormat="1" applyFont="1" applyFill="1" applyBorder="1" applyAlignment="1">
      <alignment horizontal="center" vertical="center"/>
      <protection/>
    </xf>
    <xf numFmtId="0" fontId="0" fillId="25" borderId="0" xfId="0" applyFill="1" applyAlignment="1">
      <alignment/>
    </xf>
    <xf numFmtId="170" fontId="20" fillId="0" borderId="10" xfId="42" applyFont="1" applyBorder="1" applyAlignment="1">
      <alignment vertical="center"/>
    </xf>
    <xf numFmtId="170" fontId="19" fillId="0" borderId="10" xfId="42" applyFont="1" applyBorder="1" applyAlignment="1">
      <alignment vertical="center" wrapText="1"/>
    </xf>
    <xf numFmtId="171" fontId="19" fillId="0" borderId="33" xfId="65" applyNumberFormat="1" applyFont="1" applyFill="1" applyBorder="1" applyAlignment="1">
      <alignment horizontal="center" vertical="center"/>
      <protection/>
    </xf>
    <xf numFmtId="171" fontId="19" fillId="0" borderId="34" xfId="65" applyNumberFormat="1" applyFont="1" applyFill="1" applyBorder="1" applyAlignment="1">
      <alignment horizontal="center" vertical="center"/>
      <protection/>
    </xf>
    <xf numFmtId="2" fontId="19" fillId="0" borderId="17" xfId="42" applyNumberFormat="1" applyFont="1" applyBorder="1" applyAlignment="1">
      <alignment horizontal="center" vertical="center"/>
    </xf>
    <xf numFmtId="2" fontId="19" fillId="0" borderId="17" xfId="42" applyNumberFormat="1" applyFont="1" applyFill="1" applyBorder="1" applyAlignment="1">
      <alignment horizontal="center" vertical="center"/>
    </xf>
    <xf numFmtId="2" fontId="19" fillId="0" borderId="17" xfId="42" applyNumberFormat="1" applyFont="1" applyBorder="1" applyAlignment="1">
      <alignment vertical="center"/>
    </xf>
    <xf numFmtId="2" fontId="20" fillId="0" borderId="17" xfId="42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/>
    </xf>
    <xf numFmtId="0" fontId="19" fillId="0" borderId="31" xfId="0" applyFont="1" applyFill="1" applyBorder="1" applyAlignment="1">
      <alignment/>
    </xf>
    <xf numFmtId="2" fontId="19" fillId="0" borderId="31" xfId="0" applyNumberFormat="1" applyFont="1" applyBorder="1" applyAlignment="1">
      <alignment horizontal="center"/>
    </xf>
    <xf numFmtId="2" fontId="19" fillId="0" borderId="35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20" fillId="0" borderId="0" xfId="0" applyFont="1" applyFill="1" applyAlignment="1">
      <alignment horizontal="left" vertical="center" wrapText="1"/>
    </xf>
    <xf numFmtId="170" fontId="20" fillId="0" borderId="10" xfId="42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43" fontId="19" fillId="0" borderId="10" xfId="0" applyNumberFormat="1" applyFont="1" applyBorder="1" applyAlignment="1">
      <alignment horizontal="center" vertical="center"/>
    </xf>
    <xf numFmtId="43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49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right" vertical="center"/>
    </xf>
    <xf numFmtId="170" fontId="20" fillId="0" borderId="0" xfId="0" applyNumberFormat="1" applyFont="1" applyBorder="1" applyAlignment="1">
      <alignment horizontal="center" vertical="center" shrinkToFit="1"/>
    </xf>
    <xf numFmtId="0" fontId="19" fillId="0" borderId="0" xfId="0" applyFont="1" applyAlignment="1">
      <alignment horizontal="right" vertical="center" wrapText="1"/>
    </xf>
    <xf numFmtId="0" fontId="19" fillId="0" borderId="37" xfId="0" applyFont="1" applyBorder="1" applyAlignment="1">
      <alignment horizontal="center" vertical="center" textRotation="90" wrapText="1"/>
    </xf>
    <xf numFmtId="0" fontId="19" fillId="0" borderId="27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right" vertical="center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170" fontId="20" fillId="27" borderId="0" xfId="0" applyNumberFormat="1" applyFont="1" applyFill="1" applyBorder="1" applyAlignment="1">
      <alignment horizontal="center" vertical="center" shrinkToFit="1"/>
    </xf>
    <xf numFmtId="0" fontId="19" fillId="0" borderId="16" xfId="0" applyFont="1" applyBorder="1" applyAlignment="1">
      <alignment horizontal="right" vertical="center"/>
    </xf>
    <xf numFmtId="0" fontId="19" fillId="0" borderId="16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textRotation="90" wrapText="1"/>
    </xf>
    <xf numFmtId="0" fontId="19" fillId="0" borderId="40" xfId="0" applyFont="1" applyBorder="1" applyAlignment="1">
      <alignment horizontal="center" vertical="center" textRotation="90" wrapText="1"/>
    </xf>
    <xf numFmtId="0" fontId="19" fillId="0" borderId="27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2" fontId="20" fillId="0" borderId="0" xfId="42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textRotation="90" wrapText="1"/>
    </xf>
    <xf numFmtId="0" fontId="19" fillId="0" borderId="41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wrapText="1"/>
    </xf>
    <xf numFmtId="0" fontId="19" fillId="0" borderId="30" xfId="42" applyNumberFormat="1" applyFont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/>
    </xf>
    <xf numFmtId="0" fontId="20" fillId="0" borderId="17" xfId="65" applyFont="1" applyBorder="1" applyAlignment="1">
      <alignment horizontal="right" vertical="center" wrapText="1"/>
      <protection/>
    </xf>
    <xf numFmtId="0" fontId="20" fillId="0" borderId="17" xfId="0" applyFont="1" applyBorder="1" applyAlignment="1">
      <alignment horizontal="center" vertical="center"/>
    </xf>
    <xf numFmtId="2" fontId="19" fillId="0" borderId="17" xfId="42" applyNumberFormat="1" applyFont="1" applyFill="1" applyBorder="1" applyAlignment="1" applyProtection="1">
      <alignment horizontal="center" vertical="center"/>
      <protection/>
    </xf>
    <xf numFmtId="2" fontId="20" fillId="0" borderId="25" xfId="42" applyNumberFormat="1" applyFont="1" applyBorder="1" applyAlignment="1">
      <alignment horizontal="center" vertical="center"/>
    </xf>
    <xf numFmtId="0" fontId="19" fillId="0" borderId="21" xfId="42" applyNumberFormat="1" applyFont="1" applyBorder="1" applyAlignment="1">
      <alignment horizontal="center" vertical="center"/>
    </xf>
    <xf numFmtId="0" fontId="28" fillId="0" borderId="22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vertical="center" wrapText="1"/>
    </xf>
    <xf numFmtId="0" fontId="19" fillId="0" borderId="22" xfId="65" applyFont="1" applyFill="1" applyBorder="1" applyAlignment="1">
      <alignment horizontal="center" vertical="center"/>
      <protection/>
    </xf>
    <xf numFmtId="2" fontId="19" fillId="0" borderId="22" xfId="65" applyNumberFormat="1" applyFont="1" applyFill="1" applyBorder="1" applyAlignment="1">
      <alignment horizontal="center" vertical="center"/>
      <protection/>
    </xf>
    <xf numFmtId="171" fontId="19" fillId="0" borderId="22" xfId="0" applyNumberFormat="1" applyFont="1" applyFill="1" applyBorder="1" applyAlignment="1">
      <alignment horizontal="center" vertical="center"/>
    </xf>
    <xf numFmtId="171" fontId="19" fillId="0" borderId="22" xfId="58" applyNumberFormat="1" applyFont="1" applyFill="1" applyBorder="1" applyAlignment="1">
      <alignment horizontal="center" vertical="center"/>
      <protection/>
    </xf>
    <xf numFmtId="171" fontId="19" fillId="0" borderId="22" xfId="58" applyNumberFormat="1" applyFont="1" applyBorder="1" applyAlignment="1">
      <alignment horizontal="center" vertical="center"/>
      <protection/>
    </xf>
    <xf numFmtId="171" fontId="19" fillId="0" borderId="22" xfId="65" applyNumberFormat="1" applyFont="1" applyFill="1" applyBorder="1" applyAlignment="1">
      <alignment horizontal="center" vertical="center"/>
      <protection/>
    </xf>
    <xf numFmtId="171" fontId="19" fillId="0" borderId="22" xfId="59" applyNumberFormat="1" applyFont="1" applyBorder="1" applyAlignment="1">
      <alignment horizontal="center" vertical="center"/>
      <protection/>
    </xf>
    <xf numFmtId="171" fontId="19" fillId="0" borderId="42" xfId="65" applyNumberFormat="1" applyFont="1" applyFill="1" applyBorder="1" applyAlignment="1">
      <alignment horizontal="center" vertical="center"/>
      <protection/>
    </xf>
    <xf numFmtId="0" fontId="19" fillId="0" borderId="10" xfId="59" applyFont="1" applyFill="1" applyBorder="1" applyAlignment="1">
      <alignment horizontal="left" vertical="center" wrapText="1"/>
      <protection/>
    </xf>
    <xf numFmtId="2" fontId="19" fillId="0" borderId="10" xfId="0" applyNumberFormat="1" applyFont="1" applyFill="1" applyBorder="1" applyAlignment="1">
      <alignment horizontal="center" vertical="center"/>
    </xf>
    <xf numFmtId="2" fontId="19" fillId="0" borderId="10" xfId="58" applyNumberFormat="1" applyFont="1" applyBorder="1" applyAlignment="1">
      <alignment horizontal="center" vertical="center"/>
      <protection/>
    </xf>
    <xf numFmtId="0" fontId="19" fillId="0" borderId="22" xfId="59" applyFont="1" applyFill="1" applyBorder="1" applyAlignment="1">
      <alignment horizontal="left" vertical="center" wrapText="1"/>
      <protection/>
    </xf>
    <xf numFmtId="2" fontId="19" fillId="25" borderId="22" xfId="65" applyNumberFormat="1" applyFont="1" applyFill="1" applyBorder="1" applyAlignment="1">
      <alignment horizontal="center" vertical="center"/>
      <protection/>
    </xf>
    <xf numFmtId="2" fontId="19" fillId="0" borderId="22" xfId="0" applyNumberFormat="1" applyFont="1" applyFill="1" applyBorder="1" applyAlignment="1">
      <alignment horizontal="center" vertical="center"/>
    </xf>
    <xf numFmtId="2" fontId="19" fillId="0" borderId="22" xfId="58" applyNumberFormat="1" applyFont="1" applyFill="1" applyBorder="1" applyAlignment="1">
      <alignment horizontal="right" vertical="center"/>
      <protection/>
    </xf>
    <xf numFmtId="2" fontId="19" fillId="0" borderId="22" xfId="59" applyNumberFormat="1" applyFont="1" applyFill="1" applyBorder="1" applyAlignment="1">
      <alignment vertical="center"/>
      <protection/>
    </xf>
    <xf numFmtId="2" fontId="19" fillId="0" borderId="22" xfId="59" applyNumberFormat="1" applyFont="1" applyBorder="1" applyAlignment="1">
      <alignment vertical="center"/>
      <protection/>
    </xf>
    <xf numFmtId="2" fontId="19" fillId="0" borderId="22" xfId="58" applyNumberFormat="1" applyFont="1" applyBorder="1" applyAlignment="1">
      <alignment horizontal="center" vertical="center"/>
      <protection/>
    </xf>
    <xf numFmtId="2" fontId="19" fillId="0" borderId="22" xfId="0" applyNumberFormat="1" applyFont="1" applyFill="1" applyBorder="1" applyAlignment="1">
      <alignment horizontal="right" vertical="center"/>
    </xf>
    <xf numFmtId="2" fontId="19" fillId="0" borderId="23" xfId="58" applyNumberFormat="1" applyFont="1" applyFill="1" applyBorder="1" applyAlignment="1">
      <alignment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1. posma tāme" xfId="58"/>
    <cellStyle name="Normal_5.posms 23.11." xfId="59"/>
    <cellStyle name="Normalny_Arkusz1" xfId="60"/>
    <cellStyle name="Note" xfId="61"/>
    <cellStyle name="Output" xfId="62"/>
    <cellStyle name="Parastais_adztame2" xfId="63"/>
    <cellStyle name="Percent" xfId="64"/>
    <cellStyle name="Style 1" xfId="65"/>
    <cellStyle name="Title" xfId="66"/>
    <cellStyle name="Total" xfId="67"/>
    <cellStyle name="Warning Text" xfId="68"/>
    <cellStyle name="Обычный_Aleksandra 15,17" xfId="69"/>
  </cellStyles>
  <dxfs count="32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323850</xdr:colOff>
      <xdr:row>15</xdr:row>
      <xdr:rowOff>0</xdr:rowOff>
    </xdr:from>
    <xdr:ext cx="114300" cy="971550"/>
    <xdr:sp fLocksText="0">
      <xdr:nvSpPr>
        <xdr:cNvPr id="1" name="Text Box 115"/>
        <xdr:cNvSpPr txBox="1">
          <a:spLocks noChangeArrowheads="1"/>
        </xdr:cNvSpPr>
      </xdr:nvSpPr>
      <xdr:spPr>
        <a:xfrm>
          <a:off x="6067425" y="2962275"/>
          <a:ext cx="1143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323850</xdr:colOff>
      <xdr:row>15</xdr:row>
      <xdr:rowOff>0</xdr:rowOff>
    </xdr:from>
    <xdr:ext cx="114300" cy="971550"/>
    <xdr:sp fLocksText="0">
      <xdr:nvSpPr>
        <xdr:cNvPr id="2" name="Text Box 115"/>
        <xdr:cNvSpPr txBox="1">
          <a:spLocks noChangeArrowheads="1"/>
        </xdr:cNvSpPr>
      </xdr:nvSpPr>
      <xdr:spPr>
        <a:xfrm>
          <a:off x="6067425" y="2962275"/>
          <a:ext cx="1143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323850</xdr:colOff>
      <xdr:row>15</xdr:row>
      <xdr:rowOff>0</xdr:rowOff>
    </xdr:from>
    <xdr:ext cx="114300" cy="971550"/>
    <xdr:sp fLocksText="0">
      <xdr:nvSpPr>
        <xdr:cNvPr id="3" name="Text Box 115"/>
        <xdr:cNvSpPr txBox="1">
          <a:spLocks noChangeArrowheads="1"/>
        </xdr:cNvSpPr>
      </xdr:nvSpPr>
      <xdr:spPr>
        <a:xfrm>
          <a:off x="6067425" y="2962275"/>
          <a:ext cx="1143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323850</xdr:colOff>
      <xdr:row>15</xdr:row>
      <xdr:rowOff>0</xdr:rowOff>
    </xdr:from>
    <xdr:ext cx="114300" cy="971550"/>
    <xdr:sp fLocksText="0">
      <xdr:nvSpPr>
        <xdr:cNvPr id="4" name="Text Box 115"/>
        <xdr:cNvSpPr txBox="1">
          <a:spLocks noChangeArrowheads="1"/>
        </xdr:cNvSpPr>
      </xdr:nvSpPr>
      <xdr:spPr>
        <a:xfrm>
          <a:off x="6067425" y="2962275"/>
          <a:ext cx="1143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323850</xdr:colOff>
      <xdr:row>15</xdr:row>
      <xdr:rowOff>0</xdr:rowOff>
    </xdr:from>
    <xdr:ext cx="114300" cy="971550"/>
    <xdr:sp fLocksText="0">
      <xdr:nvSpPr>
        <xdr:cNvPr id="5" name="Text Box 115"/>
        <xdr:cNvSpPr txBox="1">
          <a:spLocks noChangeArrowheads="1"/>
        </xdr:cNvSpPr>
      </xdr:nvSpPr>
      <xdr:spPr>
        <a:xfrm>
          <a:off x="6067425" y="2962275"/>
          <a:ext cx="1143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323850</xdr:colOff>
      <xdr:row>15</xdr:row>
      <xdr:rowOff>0</xdr:rowOff>
    </xdr:from>
    <xdr:ext cx="114300" cy="971550"/>
    <xdr:sp fLocksText="0">
      <xdr:nvSpPr>
        <xdr:cNvPr id="6" name="Text Box 115"/>
        <xdr:cNvSpPr txBox="1">
          <a:spLocks noChangeArrowheads="1"/>
        </xdr:cNvSpPr>
      </xdr:nvSpPr>
      <xdr:spPr>
        <a:xfrm>
          <a:off x="6067425" y="2962275"/>
          <a:ext cx="1143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581025"/>
    <xdr:sp fLocksText="0">
      <xdr:nvSpPr>
        <xdr:cNvPr id="7" name="Text Box 2"/>
        <xdr:cNvSpPr txBox="1">
          <a:spLocks noChangeArrowheads="1"/>
        </xdr:cNvSpPr>
      </xdr:nvSpPr>
      <xdr:spPr>
        <a:xfrm>
          <a:off x="4886325" y="79914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581025"/>
    <xdr:sp fLocksText="0">
      <xdr:nvSpPr>
        <xdr:cNvPr id="8" name="Text Box 3"/>
        <xdr:cNvSpPr txBox="1">
          <a:spLocks noChangeArrowheads="1"/>
        </xdr:cNvSpPr>
      </xdr:nvSpPr>
      <xdr:spPr>
        <a:xfrm>
          <a:off x="4886325" y="79914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581025"/>
    <xdr:sp fLocksText="0">
      <xdr:nvSpPr>
        <xdr:cNvPr id="9" name="Text Box 4"/>
        <xdr:cNvSpPr txBox="1">
          <a:spLocks noChangeArrowheads="1"/>
        </xdr:cNvSpPr>
      </xdr:nvSpPr>
      <xdr:spPr>
        <a:xfrm>
          <a:off x="4886325" y="79914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581025"/>
    <xdr:sp fLocksText="0">
      <xdr:nvSpPr>
        <xdr:cNvPr id="10" name="Text Box 1"/>
        <xdr:cNvSpPr txBox="1">
          <a:spLocks noChangeArrowheads="1"/>
        </xdr:cNvSpPr>
      </xdr:nvSpPr>
      <xdr:spPr>
        <a:xfrm>
          <a:off x="4886325" y="79914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581025"/>
    <xdr:sp fLocksText="0">
      <xdr:nvSpPr>
        <xdr:cNvPr id="11" name="Text Box 2"/>
        <xdr:cNvSpPr txBox="1">
          <a:spLocks noChangeArrowheads="1"/>
        </xdr:cNvSpPr>
      </xdr:nvSpPr>
      <xdr:spPr>
        <a:xfrm>
          <a:off x="4886325" y="79914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581025"/>
    <xdr:sp fLocksText="0">
      <xdr:nvSpPr>
        <xdr:cNvPr id="12" name="Text Box 3"/>
        <xdr:cNvSpPr txBox="1">
          <a:spLocks noChangeArrowheads="1"/>
        </xdr:cNvSpPr>
      </xdr:nvSpPr>
      <xdr:spPr>
        <a:xfrm>
          <a:off x="4886325" y="79914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581025"/>
    <xdr:sp fLocksText="0">
      <xdr:nvSpPr>
        <xdr:cNvPr id="13" name="Text Box 4"/>
        <xdr:cNvSpPr txBox="1">
          <a:spLocks noChangeArrowheads="1"/>
        </xdr:cNvSpPr>
      </xdr:nvSpPr>
      <xdr:spPr>
        <a:xfrm>
          <a:off x="4886325" y="79914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14" name="Text Box 1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15" name="Text Box 2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16" name="Text Box 3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17" name="Text Box 4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18" name="Text Box 1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19" name="Text Box 2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20" name="Text Box 3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21" name="Text Box 4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22" name="Text Box 1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23" name="Text Box 2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24" name="Text Box 3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25" name="Text Box 4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26" name="Text Box 1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27" name="Text Box 2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28" name="Text Box 3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29" name="Text Box 4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30" name="Text Box 1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31" name="Text Box 2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32" name="Text Box 3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33" name="Text Box 4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34" name="Text Box 1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35" name="Text Box 2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36" name="Text Box 3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37" name="Text Box 4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38" name="Text Box 1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39" name="Text Box 2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40" name="Text Box 3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41" name="Text Box 4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42" name="Text Box 1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43" name="Text Box 2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44" name="Text Box 3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45" name="Text Box 4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46" name="Text Box 1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47" name="Text Box 2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48" name="Text Box 3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49" name="Text Box 4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50" name="Text Box 1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51" name="Text Box 2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52" name="Text Box 3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53" name="Text Box 4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54" name="Text Box 1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55" name="Text Box 2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56" name="Text Box 3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57" name="Text Box 4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58" name="Text Box 1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59" name="Text Box 2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60" name="Text Box 3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61" name="Text Box 4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62" name="Text Box 1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63" name="Text Box 2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64" name="Text Box 3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65" name="Text Box 4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66" name="Text Box 1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67" name="Text Box 2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68" name="Text Box 3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69" name="Text Box 4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70" name="Text Box 1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71" name="Text Box 2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72" name="Text Box 3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73" name="Text Box 4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74" name="Text Box 1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75" name="Text Box 2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76" name="Text Box 3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77" name="Text Box 4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78" name="Text Box 1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79" name="Text Box 2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80" name="Text Box 3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81" name="Text Box 4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82" name="Text Box 1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83" name="Text Box 2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84" name="Text Box 3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85" name="Text Box 4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86" name="Text Box 1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87" name="Text Box 2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88" name="Text Box 3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89" name="Text Box 4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90" name="Text Box 1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91" name="Text Box 2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92" name="Text Box 3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93" name="Text Box 4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94" name="Text Box 1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95" name="Text Box 2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96" name="Text Box 3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97" name="Text Box 4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98" name="Text Box 1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99" name="Text Box 2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100" name="Text Box 3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101" name="Text Box 4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102" name="Text Box 1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103" name="Text Box 2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104" name="Text Box 3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105" name="Text Box 4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106" name="Text Box 1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107" name="Text Box 2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108" name="Text Box 3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109" name="Text Box 4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110" name="Text Box 1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111" name="Text Box 2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112" name="Text Box 3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113" name="Text Box 4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114" name="Text Box 1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115" name="Text Box 2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116" name="Text Box 3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117" name="Text Box 4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118" name="Text Box 1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119" name="Text Box 2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120" name="Text Box 3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485775"/>
    <xdr:sp fLocksText="0">
      <xdr:nvSpPr>
        <xdr:cNvPr id="121" name="Text Box 4"/>
        <xdr:cNvSpPr txBox="1">
          <a:spLocks noChangeArrowheads="1"/>
        </xdr:cNvSpPr>
      </xdr:nvSpPr>
      <xdr:spPr>
        <a:xfrm>
          <a:off x="4886325" y="7991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323850</xdr:colOff>
      <xdr:row>19</xdr:row>
      <xdr:rowOff>0</xdr:rowOff>
    </xdr:from>
    <xdr:ext cx="133350" cy="323850"/>
    <xdr:sp fLocksText="0">
      <xdr:nvSpPr>
        <xdr:cNvPr id="1" name="Text Box 115"/>
        <xdr:cNvSpPr txBox="1">
          <a:spLocks noChangeArrowheads="1"/>
        </xdr:cNvSpPr>
      </xdr:nvSpPr>
      <xdr:spPr>
        <a:xfrm>
          <a:off x="6067425" y="3648075"/>
          <a:ext cx="133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323850</xdr:colOff>
      <xdr:row>19</xdr:row>
      <xdr:rowOff>0</xdr:rowOff>
    </xdr:from>
    <xdr:ext cx="133350" cy="323850"/>
    <xdr:sp fLocksText="0">
      <xdr:nvSpPr>
        <xdr:cNvPr id="2" name="Text Box 115"/>
        <xdr:cNvSpPr txBox="1">
          <a:spLocks noChangeArrowheads="1"/>
        </xdr:cNvSpPr>
      </xdr:nvSpPr>
      <xdr:spPr>
        <a:xfrm>
          <a:off x="6067425" y="3648075"/>
          <a:ext cx="133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323850</xdr:colOff>
      <xdr:row>19</xdr:row>
      <xdr:rowOff>0</xdr:rowOff>
    </xdr:from>
    <xdr:ext cx="133350" cy="323850"/>
    <xdr:sp fLocksText="0">
      <xdr:nvSpPr>
        <xdr:cNvPr id="3" name="Text Box 115"/>
        <xdr:cNvSpPr txBox="1">
          <a:spLocks noChangeArrowheads="1"/>
        </xdr:cNvSpPr>
      </xdr:nvSpPr>
      <xdr:spPr>
        <a:xfrm>
          <a:off x="6067425" y="3648075"/>
          <a:ext cx="133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323850</xdr:colOff>
      <xdr:row>19</xdr:row>
      <xdr:rowOff>0</xdr:rowOff>
    </xdr:from>
    <xdr:ext cx="133350" cy="323850"/>
    <xdr:sp fLocksText="0">
      <xdr:nvSpPr>
        <xdr:cNvPr id="4" name="Text Box 115"/>
        <xdr:cNvSpPr txBox="1">
          <a:spLocks noChangeArrowheads="1"/>
        </xdr:cNvSpPr>
      </xdr:nvSpPr>
      <xdr:spPr>
        <a:xfrm>
          <a:off x="6067425" y="3648075"/>
          <a:ext cx="133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323850</xdr:colOff>
      <xdr:row>19</xdr:row>
      <xdr:rowOff>0</xdr:rowOff>
    </xdr:from>
    <xdr:ext cx="133350" cy="323850"/>
    <xdr:sp fLocksText="0">
      <xdr:nvSpPr>
        <xdr:cNvPr id="5" name="Text Box 115"/>
        <xdr:cNvSpPr txBox="1">
          <a:spLocks noChangeArrowheads="1"/>
        </xdr:cNvSpPr>
      </xdr:nvSpPr>
      <xdr:spPr>
        <a:xfrm>
          <a:off x="6067425" y="3648075"/>
          <a:ext cx="133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323850</xdr:colOff>
      <xdr:row>19</xdr:row>
      <xdr:rowOff>0</xdr:rowOff>
    </xdr:from>
    <xdr:ext cx="133350" cy="323850"/>
    <xdr:sp fLocksText="0">
      <xdr:nvSpPr>
        <xdr:cNvPr id="6" name="Text Box 115"/>
        <xdr:cNvSpPr txBox="1">
          <a:spLocks noChangeArrowheads="1"/>
        </xdr:cNvSpPr>
      </xdr:nvSpPr>
      <xdr:spPr>
        <a:xfrm>
          <a:off x="6067425" y="3648075"/>
          <a:ext cx="133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10</xdr:row>
      <xdr:rowOff>0</xdr:rowOff>
    </xdr:from>
    <xdr:ext cx="76200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4800600" y="2162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323850"/>
    <xdr:sp fLocksText="0">
      <xdr:nvSpPr>
        <xdr:cNvPr id="2" name="Text Box 2"/>
        <xdr:cNvSpPr txBox="1">
          <a:spLocks noChangeArrowheads="1"/>
        </xdr:cNvSpPr>
      </xdr:nvSpPr>
      <xdr:spPr>
        <a:xfrm>
          <a:off x="4800600" y="2162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323850"/>
    <xdr:sp fLocksText="0">
      <xdr:nvSpPr>
        <xdr:cNvPr id="3" name="Text Box 3"/>
        <xdr:cNvSpPr txBox="1">
          <a:spLocks noChangeArrowheads="1"/>
        </xdr:cNvSpPr>
      </xdr:nvSpPr>
      <xdr:spPr>
        <a:xfrm>
          <a:off x="4800600" y="2162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323850"/>
    <xdr:sp fLocksText="0">
      <xdr:nvSpPr>
        <xdr:cNvPr id="4" name="Text Box 4"/>
        <xdr:cNvSpPr txBox="1">
          <a:spLocks noChangeArrowheads="1"/>
        </xdr:cNvSpPr>
      </xdr:nvSpPr>
      <xdr:spPr>
        <a:xfrm>
          <a:off x="4800600" y="2162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371475</xdr:colOff>
      <xdr:row>55</xdr:row>
      <xdr:rowOff>295275</xdr:rowOff>
    </xdr:from>
    <xdr:ext cx="76200" cy="419100"/>
    <xdr:sp fLocksText="0">
      <xdr:nvSpPr>
        <xdr:cNvPr id="5" name="Text Box 1"/>
        <xdr:cNvSpPr txBox="1">
          <a:spLocks noChangeArrowheads="1"/>
        </xdr:cNvSpPr>
      </xdr:nvSpPr>
      <xdr:spPr>
        <a:xfrm>
          <a:off x="8134350" y="108870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419100"/>
    <xdr:sp fLocksText="0">
      <xdr:nvSpPr>
        <xdr:cNvPr id="6" name="Text Box 2"/>
        <xdr:cNvSpPr txBox="1">
          <a:spLocks noChangeArrowheads="1"/>
        </xdr:cNvSpPr>
      </xdr:nvSpPr>
      <xdr:spPr>
        <a:xfrm>
          <a:off x="4800600" y="10429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419100"/>
    <xdr:sp fLocksText="0">
      <xdr:nvSpPr>
        <xdr:cNvPr id="7" name="Text Box 3"/>
        <xdr:cNvSpPr txBox="1">
          <a:spLocks noChangeArrowheads="1"/>
        </xdr:cNvSpPr>
      </xdr:nvSpPr>
      <xdr:spPr>
        <a:xfrm>
          <a:off x="4800600" y="10429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419100"/>
    <xdr:sp fLocksText="0">
      <xdr:nvSpPr>
        <xdr:cNvPr id="8" name="Text Box 4"/>
        <xdr:cNvSpPr txBox="1">
          <a:spLocks noChangeArrowheads="1"/>
        </xdr:cNvSpPr>
      </xdr:nvSpPr>
      <xdr:spPr>
        <a:xfrm>
          <a:off x="4800600" y="10429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419100"/>
    <xdr:sp fLocksText="0">
      <xdr:nvSpPr>
        <xdr:cNvPr id="9" name="Text Box 1"/>
        <xdr:cNvSpPr txBox="1">
          <a:spLocks noChangeArrowheads="1"/>
        </xdr:cNvSpPr>
      </xdr:nvSpPr>
      <xdr:spPr>
        <a:xfrm>
          <a:off x="4800600" y="10429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419100"/>
    <xdr:sp fLocksText="0">
      <xdr:nvSpPr>
        <xdr:cNvPr id="10" name="Text Box 2"/>
        <xdr:cNvSpPr txBox="1">
          <a:spLocks noChangeArrowheads="1"/>
        </xdr:cNvSpPr>
      </xdr:nvSpPr>
      <xdr:spPr>
        <a:xfrm>
          <a:off x="4800600" y="10429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419100"/>
    <xdr:sp fLocksText="0">
      <xdr:nvSpPr>
        <xdr:cNvPr id="11" name="Text Box 3"/>
        <xdr:cNvSpPr txBox="1">
          <a:spLocks noChangeArrowheads="1"/>
        </xdr:cNvSpPr>
      </xdr:nvSpPr>
      <xdr:spPr>
        <a:xfrm>
          <a:off x="4800600" y="10429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419100"/>
    <xdr:sp fLocksText="0">
      <xdr:nvSpPr>
        <xdr:cNvPr id="12" name="Text Box 4"/>
        <xdr:cNvSpPr txBox="1">
          <a:spLocks noChangeArrowheads="1"/>
        </xdr:cNvSpPr>
      </xdr:nvSpPr>
      <xdr:spPr>
        <a:xfrm>
          <a:off x="4800600" y="10429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13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14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15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16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17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18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19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20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21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22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23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24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25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26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27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28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29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30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31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32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33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34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35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36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37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38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39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40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41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42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43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44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45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46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47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48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49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50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51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52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53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54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55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56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57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58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59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60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61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62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63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64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65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66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67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68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69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70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71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72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73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74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75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76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77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78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79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80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81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82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83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84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85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86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87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88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89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90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91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92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93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94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95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96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97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98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99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100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101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102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103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104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105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106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107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108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109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110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111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112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113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114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115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116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117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118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119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76200" cy="323850"/>
    <xdr:sp fLocksText="0">
      <xdr:nvSpPr>
        <xdr:cNvPr id="120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5.7109375" style="3" customWidth="1"/>
    <col min="2" max="2" width="7.421875" style="3" bestFit="1" customWidth="1"/>
    <col min="3" max="3" width="50.7109375" style="3" customWidth="1"/>
    <col min="4" max="4" width="6.28125" style="3" customWidth="1"/>
    <col min="5" max="5" width="7.7109375" style="3" customWidth="1"/>
    <col min="6" max="6" width="8.7109375" style="3" customWidth="1"/>
    <col min="7" max="7" width="7.7109375" style="3" customWidth="1"/>
    <col min="8" max="8" width="8.7109375" style="3" customWidth="1"/>
    <col min="9" max="9" width="16.00390625" style="3" customWidth="1"/>
    <col min="10" max="10" width="11.421875" style="3" customWidth="1"/>
    <col min="11" max="16384" width="9.140625" style="3" customWidth="1"/>
  </cols>
  <sheetData>
    <row r="1" spans="6:9" ht="12.75">
      <c r="F1" s="9"/>
      <c r="G1" s="9"/>
      <c r="H1" s="9"/>
      <c r="I1" s="9"/>
    </row>
    <row r="2" spans="1:10" ht="12.75">
      <c r="A2" s="11"/>
      <c r="B2" s="20"/>
      <c r="C2" s="13"/>
      <c r="D2" s="194" t="s">
        <v>13</v>
      </c>
      <c r="E2" s="194"/>
      <c r="F2" s="194"/>
      <c r="G2" s="194"/>
      <c r="H2" s="194"/>
      <c r="I2" s="194"/>
      <c r="J2" s="194"/>
    </row>
    <row r="3" spans="1:10" ht="12.75">
      <c r="A3" s="11"/>
      <c r="B3" s="20"/>
      <c r="C3" s="13"/>
      <c r="D3" s="21"/>
      <c r="E3" s="21"/>
      <c r="F3" s="21"/>
      <c r="G3" s="21"/>
      <c r="H3" s="21"/>
      <c r="I3" s="21"/>
      <c r="J3" s="21"/>
    </row>
    <row r="4" spans="1:13" ht="12.75" customHeight="1">
      <c r="A4" s="207" t="s">
        <v>24</v>
      </c>
      <c r="B4" s="207"/>
      <c r="C4" s="207"/>
      <c r="D4" s="204" t="s">
        <v>120</v>
      </c>
      <c r="E4" s="205"/>
      <c r="F4" s="205"/>
      <c r="G4" s="205"/>
      <c r="H4" s="205"/>
      <c r="I4" s="205"/>
      <c r="J4" s="205"/>
      <c r="K4" s="205"/>
      <c r="L4" s="205"/>
      <c r="M4" s="205"/>
    </row>
    <row r="5" spans="1:13" ht="12.75" customHeight="1">
      <c r="A5" s="207" t="s">
        <v>14</v>
      </c>
      <c r="B5" s="207"/>
      <c r="C5" s="207"/>
      <c r="D5" s="205" t="s">
        <v>52</v>
      </c>
      <c r="E5" s="205"/>
      <c r="F5" s="205"/>
      <c r="G5" s="205"/>
      <c r="H5" s="205"/>
      <c r="I5" s="205"/>
      <c r="J5" s="205"/>
      <c r="K5" s="205"/>
      <c r="L5" s="205"/>
      <c r="M5" s="205"/>
    </row>
    <row r="6" spans="1:10" ht="12.75">
      <c r="A6" s="207"/>
      <c r="B6" s="207"/>
      <c r="C6" s="207"/>
      <c r="D6" s="206"/>
      <c r="E6" s="206"/>
      <c r="F6" s="206"/>
      <c r="G6" s="206"/>
      <c r="H6" s="206"/>
      <c r="I6" s="206"/>
      <c r="J6" s="206"/>
    </row>
    <row r="7" spans="1:10" ht="12.75">
      <c r="A7" s="209"/>
      <c r="B7" s="198"/>
      <c r="C7" s="198"/>
      <c r="D7" s="23"/>
      <c r="E7" s="198" t="s">
        <v>8</v>
      </c>
      <c r="F7" s="198"/>
      <c r="G7" s="198"/>
      <c r="H7" s="208">
        <f>D14</f>
        <v>0</v>
      </c>
      <c r="I7" s="208"/>
      <c r="J7" s="134" t="s">
        <v>33</v>
      </c>
    </row>
    <row r="8" spans="1:10" ht="12.75">
      <c r="A8" s="16"/>
      <c r="B8" s="16"/>
      <c r="C8" s="16"/>
      <c r="D8" s="23"/>
      <c r="E8" s="197"/>
      <c r="F8" s="197"/>
      <c r="G8" s="197"/>
      <c r="H8" s="197"/>
      <c r="I8" s="197"/>
      <c r="J8" s="197"/>
    </row>
    <row r="9" ht="12.75">
      <c r="B9" s="9"/>
    </row>
    <row r="10" spans="2:10" ht="12.75">
      <c r="B10" s="2" t="s">
        <v>29</v>
      </c>
      <c r="C10" s="1" t="s">
        <v>24</v>
      </c>
      <c r="D10" s="196" t="s">
        <v>43</v>
      </c>
      <c r="E10" s="196"/>
      <c r="F10" s="196"/>
      <c r="G10" s="196"/>
      <c r="H10" s="196"/>
      <c r="I10" s="196"/>
      <c r="J10" s="53"/>
    </row>
    <row r="11" spans="2:12" ht="12.75" customHeight="1">
      <c r="B11" s="2">
        <v>1</v>
      </c>
      <c r="C11" s="204" t="s">
        <v>120</v>
      </c>
      <c r="D11" s="205"/>
      <c r="E11" s="205"/>
      <c r="F11" s="205"/>
      <c r="G11" s="205"/>
      <c r="H11" s="205"/>
      <c r="I11" s="205"/>
      <c r="J11" s="205"/>
      <c r="K11" s="205"/>
      <c r="L11" s="205"/>
    </row>
    <row r="12" spans="2:10" ht="12.75">
      <c r="B12" s="2"/>
      <c r="C12" s="24" t="s">
        <v>10</v>
      </c>
      <c r="D12" s="195">
        <f>SUM('Kopsavilkuma aprēķini'!D18*1)</f>
        <v>0</v>
      </c>
      <c r="E12" s="195"/>
      <c r="F12" s="195"/>
      <c r="G12" s="195"/>
      <c r="H12" s="195"/>
      <c r="I12" s="195"/>
      <c r="J12" s="54"/>
    </row>
    <row r="13" spans="2:10" ht="12.75">
      <c r="B13" s="2"/>
      <c r="C13" s="24" t="s">
        <v>27</v>
      </c>
      <c r="D13" s="199">
        <f>SUM(D12*21%)</f>
        <v>0</v>
      </c>
      <c r="E13" s="196"/>
      <c r="F13" s="196"/>
      <c r="G13" s="196"/>
      <c r="H13" s="196"/>
      <c r="I13" s="196"/>
      <c r="J13" s="54"/>
    </row>
    <row r="14" spans="2:10" ht="12.75">
      <c r="B14" s="2"/>
      <c r="C14" s="24" t="s">
        <v>12</v>
      </c>
      <c r="D14" s="200">
        <f>SUM(D12:I13)</f>
        <v>0</v>
      </c>
      <c r="E14" s="201"/>
      <c r="F14" s="201"/>
      <c r="G14" s="201"/>
      <c r="H14" s="201"/>
      <c r="I14" s="201"/>
      <c r="J14" s="54"/>
    </row>
    <row r="15" spans="2:3" ht="12.75">
      <c r="B15" s="9"/>
      <c r="C15" s="9"/>
    </row>
    <row r="16" spans="2:10" ht="25.5" customHeight="1">
      <c r="B16" s="202"/>
      <c r="C16" s="203"/>
      <c r="D16" s="203"/>
      <c r="E16" s="203"/>
      <c r="F16" s="203"/>
      <c r="G16" s="203"/>
      <c r="H16" s="203"/>
      <c r="I16" s="203"/>
      <c r="J16" s="203"/>
    </row>
    <row r="17" spans="2:3" ht="12.75">
      <c r="B17" s="9"/>
      <c r="C17" s="9"/>
    </row>
    <row r="18" spans="3:9" ht="12.75">
      <c r="C18" s="17"/>
      <c r="E18" s="198"/>
      <c r="F18" s="198"/>
      <c r="I18" s="16"/>
    </row>
    <row r="19" ht="12.75">
      <c r="C19" s="16"/>
    </row>
    <row r="20" ht="12.75">
      <c r="C20" s="16"/>
    </row>
    <row r="21" spans="3:9" ht="12.75">
      <c r="C21" s="16"/>
      <c r="G21" s="197"/>
      <c r="H21" s="197"/>
      <c r="I21" s="197"/>
    </row>
    <row r="22" spans="3:9" ht="12.75">
      <c r="C22" s="16"/>
      <c r="I22" s="16"/>
    </row>
  </sheetData>
  <sheetProtection/>
  <mergeCells count="19">
    <mergeCell ref="D6:J6"/>
    <mergeCell ref="A4:C4"/>
    <mergeCell ref="A5:C5"/>
    <mergeCell ref="E7:G7"/>
    <mergeCell ref="H7:I7"/>
    <mergeCell ref="A7:C7"/>
    <mergeCell ref="A6:C6"/>
    <mergeCell ref="D4:M4"/>
    <mergeCell ref="D5:M5"/>
    <mergeCell ref="D2:J2"/>
    <mergeCell ref="D12:I12"/>
    <mergeCell ref="D10:I10"/>
    <mergeCell ref="E8:J8"/>
    <mergeCell ref="G21:I21"/>
    <mergeCell ref="E18:F18"/>
    <mergeCell ref="D13:I13"/>
    <mergeCell ref="D14:I14"/>
    <mergeCell ref="B16:J16"/>
    <mergeCell ref="C11:L11"/>
  </mergeCells>
  <printOptions/>
  <pageMargins left="0.8267716535433072" right="0.4330708661417323" top="1.5748031496062993" bottom="0.2362204724409449" header="1.3385826771653544" footer="0.07874015748031496"/>
  <pageSetup horizontalDpi="2400" verticalDpi="24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61"/>
  <sheetViews>
    <sheetView zoomScalePageLayoutView="0" workbookViewId="0" topLeftCell="A16">
      <selection activeCell="S23" sqref="S23"/>
    </sheetView>
  </sheetViews>
  <sheetFormatPr defaultColWidth="9.140625" defaultRowHeight="12.75"/>
  <cols>
    <col min="1" max="1" width="3.8515625" style="0" customWidth="1"/>
    <col min="2" max="2" width="6.7109375" style="0" customWidth="1"/>
    <col min="3" max="3" width="62.7109375" style="0" customWidth="1"/>
    <col min="4" max="4" width="6.140625" style="0" customWidth="1"/>
    <col min="5" max="5" width="6.7109375" style="0" customWidth="1"/>
    <col min="6" max="6" width="6.57421875" style="0" customWidth="1"/>
    <col min="7" max="7" width="9.8515625" style="0" customWidth="1"/>
    <col min="8" max="8" width="6.57421875" style="0" customWidth="1"/>
    <col min="9" max="9" width="8.7109375" style="0" customWidth="1"/>
    <col min="10" max="10" width="6.7109375" style="0" customWidth="1"/>
    <col min="11" max="11" width="8.7109375" style="0" customWidth="1"/>
    <col min="12" max="12" width="7.7109375" style="0" customWidth="1"/>
    <col min="13" max="13" width="8.7109375" style="0" customWidth="1"/>
    <col min="14" max="14" width="8.140625" style="0" customWidth="1"/>
    <col min="15" max="15" width="6.7109375" style="0" customWidth="1"/>
    <col min="16" max="16" width="10.28125" style="0" bestFit="1" customWidth="1"/>
  </cols>
  <sheetData>
    <row r="1" spans="1:16" ht="12.75">
      <c r="A1" s="3"/>
      <c r="B1" s="3"/>
      <c r="C1" s="3"/>
      <c r="D1" s="3"/>
      <c r="E1" s="3"/>
      <c r="F1" s="3"/>
      <c r="G1" s="3"/>
      <c r="H1" s="3"/>
      <c r="I1" s="13"/>
      <c r="J1" s="3"/>
      <c r="K1" s="3"/>
      <c r="L1" s="3"/>
      <c r="M1" s="3"/>
      <c r="N1" s="3"/>
      <c r="O1" s="3"/>
      <c r="P1" s="3"/>
    </row>
    <row r="2" spans="1:16" ht="12.75">
      <c r="A2" s="3"/>
      <c r="B2" s="3"/>
      <c r="C2" s="3"/>
      <c r="D2" s="203" t="s">
        <v>91</v>
      </c>
      <c r="E2" s="203"/>
      <c r="F2" s="203"/>
      <c r="G2" s="203"/>
      <c r="H2" s="203"/>
      <c r="I2" s="203"/>
      <c r="J2" s="203"/>
      <c r="K2" s="203"/>
      <c r="L2" s="203"/>
      <c r="M2" s="203"/>
      <c r="N2" s="3"/>
      <c r="O2" s="3"/>
      <c r="P2" s="3"/>
    </row>
    <row r="3" spans="1:16" ht="12.75">
      <c r="A3" s="3"/>
      <c r="B3" s="3"/>
      <c r="C3" s="3"/>
      <c r="D3" s="14"/>
      <c r="E3" s="14"/>
      <c r="F3" s="14"/>
      <c r="G3" s="14"/>
      <c r="H3" s="14"/>
      <c r="I3" s="28"/>
      <c r="J3" s="14"/>
      <c r="K3" s="14"/>
      <c r="L3" s="14"/>
      <c r="M3" s="14"/>
      <c r="N3" s="3"/>
      <c r="O3" s="3"/>
      <c r="P3" s="3"/>
    </row>
    <row r="4" spans="1:16" ht="12.75" customHeight="1">
      <c r="A4" s="212" t="s">
        <v>6</v>
      </c>
      <c r="B4" s="212"/>
      <c r="C4" s="212"/>
      <c r="D4" s="204" t="s">
        <v>60</v>
      </c>
      <c r="E4" s="205"/>
      <c r="F4" s="205"/>
      <c r="G4" s="205"/>
      <c r="H4" s="205"/>
      <c r="I4" s="205"/>
      <c r="J4" s="205"/>
      <c r="K4" s="205"/>
      <c r="L4" s="205"/>
      <c r="M4" s="205"/>
      <c r="N4" s="3"/>
      <c r="O4" s="3"/>
      <c r="P4" s="3"/>
    </row>
    <row r="5" spans="1:16" ht="12.75" customHeight="1">
      <c r="A5" s="212" t="s">
        <v>7</v>
      </c>
      <c r="B5" s="212"/>
      <c r="C5" s="212"/>
      <c r="D5" s="205" t="s">
        <v>52</v>
      </c>
      <c r="E5" s="205"/>
      <c r="F5" s="205"/>
      <c r="G5" s="205"/>
      <c r="H5" s="205"/>
      <c r="I5" s="205"/>
      <c r="J5" s="205"/>
      <c r="K5" s="205"/>
      <c r="L5" s="205"/>
      <c r="M5" s="205"/>
      <c r="N5" s="3"/>
      <c r="O5" s="3"/>
      <c r="P5" s="3"/>
    </row>
    <row r="6" spans="1:16" ht="12.75">
      <c r="A6" s="212"/>
      <c r="B6" s="212"/>
      <c r="C6" s="212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3"/>
      <c r="O6" s="3"/>
      <c r="P6" s="3"/>
    </row>
    <row r="7" spans="1:16" ht="12.75">
      <c r="A7" s="197"/>
      <c r="B7" s="197"/>
      <c r="C7" s="197"/>
      <c r="D7" s="197"/>
      <c r="E7" s="197"/>
      <c r="F7" s="197"/>
      <c r="G7" s="14"/>
      <c r="H7" s="14"/>
      <c r="I7" s="198" t="s">
        <v>8</v>
      </c>
      <c r="J7" s="198"/>
      <c r="K7" s="198"/>
      <c r="L7" s="215">
        <f>P45*1</f>
        <v>0</v>
      </c>
      <c r="M7" s="215"/>
      <c r="N7" s="14" t="s">
        <v>33</v>
      </c>
      <c r="O7" s="3"/>
      <c r="P7" s="3"/>
    </row>
    <row r="8" spans="1:16" ht="13.5" thickBot="1">
      <c r="A8" s="15"/>
      <c r="B8" s="15"/>
      <c r="C8" s="15"/>
      <c r="D8" s="14"/>
      <c r="E8" s="14"/>
      <c r="F8" s="14"/>
      <c r="G8" s="14"/>
      <c r="H8" s="14"/>
      <c r="I8" s="50"/>
      <c r="J8" s="216"/>
      <c r="K8" s="216"/>
      <c r="L8" s="217"/>
      <c r="M8" s="217"/>
      <c r="N8" s="50"/>
      <c r="O8" s="3"/>
      <c r="P8" s="3"/>
    </row>
    <row r="9" spans="1:16" ht="12.75">
      <c r="A9" s="218" t="s">
        <v>0</v>
      </c>
      <c r="B9" s="210" t="s">
        <v>1</v>
      </c>
      <c r="C9" s="213" t="s">
        <v>2</v>
      </c>
      <c r="D9" s="210" t="s">
        <v>3</v>
      </c>
      <c r="E9" s="210" t="s">
        <v>4</v>
      </c>
      <c r="F9" s="213" t="s">
        <v>9</v>
      </c>
      <c r="G9" s="213"/>
      <c r="H9" s="213"/>
      <c r="I9" s="213"/>
      <c r="J9" s="213"/>
      <c r="K9" s="213"/>
      <c r="L9" s="213" t="s">
        <v>5</v>
      </c>
      <c r="M9" s="213"/>
      <c r="N9" s="213"/>
      <c r="O9" s="213"/>
      <c r="P9" s="214"/>
    </row>
    <row r="10" spans="1:16" ht="51" thickBot="1">
      <c r="A10" s="219"/>
      <c r="B10" s="211"/>
      <c r="C10" s="220"/>
      <c r="D10" s="211"/>
      <c r="E10" s="211"/>
      <c r="F10" s="90" t="s">
        <v>25</v>
      </c>
      <c r="G10" s="90" t="s">
        <v>38</v>
      </c>
      <c r="H10" s="90" t="s">
        <v>32</v>
      </c>
      <c r="I10" s="91" t="s">
        <v>34</v>
      </c>
      <c r="J10" s="90" t="s">
        <v>35</v>
      </c>
      <c r="K10" s="90" t="s">
        <v>36</v>
      </c>
      <c r="L10" s="92" t="s">
        <v>26</v>
      </c>
      <c r="M10" s="93" t="s">
        <v>32</v>
      </c>
      <c r="N10" s="91" t="s">
        <v>34</v>
      </c>
      <c r="O10" s="90" t="s">
        <v>35</v>
      </c>
      <c r="P10" s="94" t="s">
        <v>37</v>
      </c>
    </row>
    <row r="11" spans="1:16" ht="12.75">
      <c r="A11" s="70"/>
      <c r="B11" s="71" t="s">
        <v>116</v>
      </c>
      <c r="C11" s="155" t="s">
        <v>143</v>
      </c>
      <c r="D11" s="95"/>
      <c r="E11" s="72"/>
      <c r="F11" s="96"/>
      <c r="G11" s="97"/>
      <c r="H11" s="97"/>
      <c r="I11" s="97"/>
      <c r="J11" s="72"/>
      <c r="K11" s="72"/>
      <c r="L11" s="72"/>
      <c r="M11" s="72"/>
      <c r="N11" s="72"/>
      <c r="O11" s="72"/>
      <c r="P11" s="98"/>
    </row>
    <row r="12" spans="1:16" ht="13.5">
      <c r="A12" s="124">
        <v>1</v>
      </c>
      <c r="B12" s="125" t="s">
        <v>23</v>
      </c>
      <c r="C12" s="145" t="s">
        <v>92</v>
      </c>
      <c r="D12" s="145" t="s">
        <v>49</v>
      </c>
      <c r="E12" s="149">
        <v>1</v>
      </c>
      <c r="F12" s="149"/>
      <c r="G12" s="149"/>
      <c r="H12" s="149"/>
      <c r="I12" s="150"/>
      <c r="J12" s="149"/>
      <c r="K12" s="145"/>
      <c r="L12" s="145"/>
      <c r="M12" s="145"/>
      <c r="N12" s="145"/>
      <c r="O12" s="148"/>
      <c r="P12" s="156"/>
    </row>
    <row r="13" spans="1:16" ht="13.5">
      <c r="A13" s="124"/>
      <c r="B13" s="125"/>
      <c r="C13" s="146" t="s">
        <v>93</v>
      </c>
      <c r="D13" s="145" t="s">
        <v>49</v>
      </c>
      <c r="E13" s="149">
        <v>1</v>
      </c>
      <c r="F13" s="145"/>
      <c r="G13" s="149"/>
      <c r="H13" s="145"/>
      <c r="I13" s="150"/>
      <c r="J13" s="145"/>
      <c r="K13" s="145"/>
      <c r="L13" s="145"/>
      <c r="M13" s="145"/>
      <c r="N13" s="145"/>
      <c r="O13" s="143"/>
      <c r="P13" s="157"/>
    </row>
    <row r="14" spans="1:16" ht="13.5">
      <c r="A14" s="124"/>
      <c r="B14" s="125"/>
      <c r="C14" s="147" t="s">
        <v>94</v>
      </c>
      <c r="D14" s="145" t="s">
        <v>49</v>
      </c>
      <c r="E14" s="149">
        <v>9</v>
      </c>
      <c r="F14" s="145"/>
      <c r="G14" s="149"/>
      <c r="H14" s="145"/>
      <c r="I14" s="150"/>
      <c r="J14" s="145"/>
      <c r="K14" s="145"/>
      <c r="L14" s="145"/>
      <c r="M14" s="145"/>
      <c r="N14" s="145"/>
      <c r="O14" s="143"/>
      <c r="P14" s="157"/>
    </row>
    <row r="15" spans="1:16" ht="13.5">
      <c r="A15" s="124"/>
      <c r="B15" s="125"/>
      <c r="C15" s="147" t="s">
        <v>95</v>
      </c>
      <c r="D15" s="145" t="s">
        <v>49</v>
      </c>
      <c r="E15" s="149">
        <v>1</v>
      </c>
      <c r="F15" s="145"/>
      <c r="G15" s="149"/>
      <c r="H15" s="145"/>
      <c r="I15" s="150"/>
      <c r="J15" s="145"/>
      <c r="K15" s="145"/>
      <c r="L15" s="145"/>
      <c r="M15" s="145"/>
      <c r="N15" s="145"/>
      <c r="O15" s="143"/>
      <c r="P15" s="157"/>
    </row>
    <row r="16" spans="1:16" ht="25.5">
      <c r="A16" s="68"/>
      <c r="B16" s="45"/>
      <c r="C16" s="147" t="s">
        <v>96</v>
      </c>
      <c r="D16" s="145" t="s">
        <v>49</v>
      </c>
      <c r="E16" s="149">
        <v>4</v>
      </c>
      <c r="F16" s="145"/>
      <c r="G16" s="149"/>
      <c r="H16" s="145"/>
      <c r="I16" s="150"/>
      <c r="J16" s="145"/>
      <c r="K16" s="145"/>
      <c r="L16" s="145"/>
      <c r="M16" s="145"/>
      <c r="N16" s="145"/>
      <c r="O16" s="145"/>
      <c r="P16" s="156"/>
    </row>
    <row r="17" spans="1:16" ht="25.5">
      <c r="A17" s="68"/>
      <c r="B17" s="45"/>
      <c r="C17" s="147" t="s">
        <v>97</v>
      </c>
      <c r="D17" s="145" t="s">
        <v>49</v>
      </c>
      <c r="E17" s="149">
        <v>1</v>
      </c>
      <c r="F17" s="145"/>
      <c r="G17" s="149"/>
      <c r="H17" s="145"/>
      <c r="I17" s="150"/>
      <c r="J17" s="145"/>
      <c r="K17" s="145"/>
      <c r="L17" s="145"/>
      <c r="M17" s="145"/>
      <c r="N17" s="145"/>
      <c r="O17" s="145"/>
      <c r="P17" s="156"/>
    </row>
    <row r="18" spans="1:16" ht="25.5">
      <c r="A18" s="68"/>
      <c r="B18" s="45"/>
      <c r="C18" s="147" t="s">
        <v>98</v>
      </c>
      <c r="D18" s="145" t="s">
        <v>49</v>
      </c>
      <c r="E18" s="149">
        <v>2</v>
      </c>
      <c r="F18" s="145"/>
      <c r="G18" s="149"/>
      <c r="H18" s="145"/>
      <c r="I18" s="150"/>
      <c r="J18" s="145"/>
      <c r="K18" s="145"/>
      <c r="L18" s="145"/>
      <c r="M18" s="145"/>
      <c r="N18" s="145"/>
      <c r="O18" s="145"/>
      <c r="P18" s="156"/>
    </row>
    <row r="19" spans="1:16" ht="25.5">
      <c r="A19" s="86"/>
      <c r="B19" s="1"/>
      <c r="C19" s="147" t="s">
        <v>99</v>
      </c>
      <c r="D19" s="145" t="s">
        <v>49</v>
      </c>
      <c r="E19" s="149">
        <v>3</v>
      </c>
      <c r="F19" s="145"/>
      <c r="G19" s="149"/>
      <c r="H19" s="145"/>
      <c r="I19" s="150"/>
      <c r="J19" s="145"/>
      <c r="K19" s="145"/>
      <c r="L19" s="145"/>
      <c r="M19" s="145"/>
      <c r="N19" s="145"/>
      <c r="O19" s="145"/>
      <c r="P19" s="156"/>
    </row>
    <row r="20" spans="1:16" ht="12.75">
      <c r="A20" s="86"/>
      <c r="B20" s="1"/>
      <c r="C20" s="147" t="s">
        <v>100</v>
      </c>
      <c r="D20" s="145" t="s">
        <v>49</v>
      </c>
      <c r="E20" s="149">
        <v>1</v>
      </c>
      <c r="F20" s="145"/>
      <c r="G20" s="149"/>
      <c r="H20" s="145"/>
      <c r="I20" s="150"/>
      <c r="J20" s="145"/>
      <c r="K20" s="145"/>
      <c r="L20" s="145"/>
      <c r="M20" s="145"/>
      <c r="N20" s="145"/>
      <c r="O20" s="145"/>
      <c r="P20" s="156"/>
    </row>
    <row r="21" spans="1:16" ht="12.75">
      <c r="A21" s="86"/>
      <c r="B21" s="1"/>
      <c r="C21" s="147" t="s">
        <v>129</v>
      </c>
      <c r="D21" s="145" t="s">
        <v>49</v>
      </c>
      <c r="E21" s="149">
        <v>5</v>
      </c>
      <c r="F21" s="145"/>
      <c r="G21" s="149"/>
      <c r="H21" s="145"/>
      <c r="I21" s="150"/>
      <c r="J21" s="145"/>
      <c r="K21" s="145"/>
      <c r="L21" s="145"/>
      <c r="M21" s="145"/>
      <c r="N21" s="145"/>
      <c r="O21" s="145"/>
      <c r="P21" s="156"/>
    </row>
    <row r="22" spans="1:16" ht="12.75">
      <c r="A22" s="86"/>
      <c r="B22" s="1"/>
      <c r="C22" s="147" t="s">
        <v>130</v>
      </c>
      <c r="D22" s="145" t="s">
        <v>49</v>
      </c>
      <c r="E22" s="149">
        <v>5</v>
      </c>
      <c r="F22" s="145"/>
      <c r="G22" s="149"/>
      <c r="H22" s="145"/>
      <c r="I22" s="150"/>
      <c r="J22" s="145"/>
      <c r="K22" s="145"/>
      <c r="L22" s="145"/>
      <c r="M22" s="145"/>
      <c r="N22" s="145"/>
      <c r="O22" s="145"/>
      <c r="P22" s="156"/>
    </row>
    <row r="23" spans="1:16" ht="12.75">
      <c r="A23" s="86"/>
      <c r="B23" s="1"/>
      <c r="C23" s="147" t="s">
        <v>131</v>
      </c>
      <c r="D23" s="145" t="s">
        <v>49</v>
      </c>
      <c r="E23" s="149">
        <v>4</v>
      </c>
      <c r="F23" s="145"/>
      <c r="G23" s="149"/>
      <c r="H23" s="145"/>
      <c r="I23" s="150"/>
      <c r="J23" s="145"/>
      <c r="K23" s="145"/>
      <c r="L23" s="145"/>
      <c r="M23" s="145"/>
      <c r="N23" s="145"/>
      <c r="O23" s="145"/>
      <c r="P23" s="156"/>
    </row>
    <row r="24" spans="1:16" ht="12.75">
      <c r="A24" s="86">
        <v>2</v>
      </c>
      <c r="B24" s="1" t="s">
        <v>23</v>
      </c>
      <c r="C24" s="185" t="s">
        <v>125</v>
      </c>
      <c r="D24" s="145" t="s">
        <v>49</v>
      </c>
      <c r="E24" s="149">
        <v>1</v>
      </c>
      <c r="F24" s="148"/>
      <c r="G24" s="149"/>
      <c r="H24" s="145"/>
      <c r="I24" s="150"/>
      <c r="J24" s="148"/>
      <c r="K24" s="145"/>
      <c r="L24" s="148"/>
      <c r="M24" s="145"/>
      <c r="N24" s="145"/>
      <c r="O24" s="148"/>
      <c r="P24" s="156"/>
    </row>
    <row r="25" spans="1:16" ht="12.75">
      <c r="A25" s="86"/>
      <c r="B25" s="1"/>
      <c r="C25" s="147" t="s">
        <v>126</v>
      </c>
      <c r="D25" s="145" t="s">
        <v>49</v>
      </c>
      <c r="E25" s="149">
        <v>1</v>
      </c>
      <c r="F25" s="145"/>
      <c r="G25" s="149"/>
      <c r="H25" s="145"/>
      <c r="I25" s="150"/>
      <c r="J25" s="145"/>
      <c r="K25" s="145"/>
      <c r="L25" s="145"/>
      <c r="M25" s="145"/>
      <c r="N25" s="145"/>
      <c r="O25" s="145"/>
      <c r="P25" s="156"/>
    </row>
    <row r="26" spans="1:16" ht="12.75">
      <c r="A26" s="86">
        <v>3</v>
      </c>
      <c r="B26" s="1" t="s">
        <v>23</v>
      </c>
      <c r="C26" s="152" t="s">
        <v>101</v>
      </c>
      <c r="D26" s="153" t="s">
        <v>50</v>
      </c>
      <c r="E26" s="149">
        <v>745</v>
      </c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60"/>
    </row>
    <row r="27" spans="1:16" ht="13.5" customHeight="1">
      <c r="A27" s="86"/>
      <c r="B27" s="144"/>
      <c r="C27" s="154" t="s">
        <v>102</v>
      </c>
      <c r="D27" s="153" t="s">
        <v>50</v>
      </c>
      <c r="E27" s="149">
        <v>450</v>
      </c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60"/>
    </row>
    <row r="28" spans="1:16" ht="12.75">
      <c r="A28" s="158"/>
      <c r="B28" s="1"/>
      <c r="C28" s="154" t="s">
        <v>103</v>
      </c>
      <c r="D28" s="153" t="s">
        <v>50</v>
      </c>
      <c r="E28" s="149">
        <v>30</v>
      </c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60"/>
    </row>
    <row r="29" spans="1:16" ht="12.75">
      <c r="A29" s="158"/>
      <c r="B29" s="1"/>
      <c r="C29" s="154" t="s">
        <v>104</v>
      </c>
      <c r="D29" s="153" t="s">
        <v>50</v>
      </c>
      <c r="E29" s="149">
        <v>40</v>
      </c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60"/>
    </row>
    <row r="30" spans="1:16" ht="12.75">
      <c r="A30" s="158"/>
      <c r="B30" s="1"/>
      <c r="C30" s="154" t="s">
        <v>105</v>
      </c>
      <c r="D30" s="153" t="s">
        <v>50</v>
      </c>
      <c r="E30" s="149">
        <v>225</v>
      </c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60"/>
    </row>
    <row r="31" spans="1:16" ht="12.75">
      <c r="A31" s="158"/>
      <c r="B31" s="1"/>
      <c r="C31" s="154" t="s">
        <v>124</v>
      </c>
      <c r="D31" s="153" t="s">
        <v>50</v>
      </c>
      <c r="E31" s="149">
        <v>10</v>
      </c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60"/>
    </row>
    <row r="32" spans="1:16" ht="12.75">
      <c r="A32" s="158"/>
      <c r="B32" s="1"/>
      <c r="C32" s="154" t="s">
        <v>106</v>
      </c>
      <c r="D32" s="153" t="s">
        <v>50</v>
      </c>
      <c r="E32" s="149">
        <v>400</v>
      </c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60"/>
    </row>
    <row r="33" spans="1:16" ht="12.75">
      <c r="A33" s="158"/>
      <c r="B33" s="1"/>
      <c r="C33" s="154" t="s">
        <v>107</v>
      </c>
      <c r="D33" s="153" t="s">
        <v>50</v>
      </c>
      <c r="E33" s="149">
        <v>372.9</v>
      </c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60"/>
    </row>
    <row r="34" spans="1:16" ht="12.75">
      <c r="A34" s="86">
        <v>4</v>
      </c>
      <c r="B34" s="1" t="s">
        <v>23</v>
      </c>
      <c r="C34" s="186" t="s">
        <v>127</v>
      </c>
      <c r="D34" s="153" t="s">
        <v>49</v>
      </c>
      <c r="E34" s="149">
        <v>5</v>
      </c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60"/>
    </row>
    <row r="35" spans="1:16" ht="12.75">
      <c r="A35" s="86"/>
      <c r="B35" s="19"/>
      <c r="C35" s="110" t="s">
        <v>128</v>
      </c>
      <c r="D35" s="153" t="s">
        <v>49</v>
      </c>
      <c r="E35" s="149">
        <v>5</v>
      </c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60"/>
    </row>
    <row r="36" spans="1:16" ht="12.75">
      <c r="A36" s="86">
        <v>3</v>
      </c>
      <c r="B36" s="1" t="s">
        <v>23</v>
      </c>
      <c r="C36" s="152" t="s">
        <v>112</v>
      </c>
      <c r="D36" s="153" t="s">
        <v>49</v>
      </c>
      <c r="E36" s="149">
        <v>25</v>
      </c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60"/>
    </row>
    <row r="37" spans="1:16" ht="12.75">
      <c r="A37" s="86"/>
      <c r="B37" s="19"/>
      <c r="C37" s="110" t="s">
        <v>108</v>
      </c>
      <c r="D37" s="153" t="s">
        <v>49</v>
      </c>
      <c r="E37" s="149">
        <v>25</v>
      </c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60"/>
    </row>
    <row r="38" spans="1:16" ht="12.75">
      <c r="A38" s="190">
        <v>4</v>
      </c>
      <c r="B38" s="191" t="s">
        <v>23</v>
      </c>
      <c r="C38" s="192" t="s">
        <v>109</v>
      </c>
      <c r="D38" s="187" t="s">
        <v>49</v>
      </c>
      <c r="E38" s="188">
        <v>6</v>
      </c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9"/>
    </row>
    <row r="39" spans="1:16" ht="12.75">
      <c r="A39" s="159"/>
      <c r="B39" s="143"/>
      <c r="C39" s="110" t="s">
        <v>110</v>
      </c>
      <c r="D39" s="153" t="s">
        <v>49</v>
      </c>
      <c r="E39" s="149">
        <v>5</v>
      </c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60"/>
    </row>
    <row r="40" spans="1:16" ht="12.75">
      <c r="A40" s="159"/>
      <c r="B40" s="143"/>
      <c r="C40" s="110" t="s">
        <v>111</v>
      </c>
      <c r="D40" s="153" t="s">
        <v>49</v>
      </c>
      <c r="E40" s="149">
        <v>1</v>
      </c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60"/>
    </row>
    <row r="41" spans="1:16" ht="12.75">
      <c r="A41" s="193">
        <v>5</v>
      </c>
      <c r="B41" s="150" t="s">
        <v>23</v>
      </c>
      <c r="C41" s="186" t="s">
        <v>132</v>
      </c>
      <c r="D41" s="153" t="s">
        <v>48</v>
      </c>
      <c r="E41" s="149">
        <v>1</v>
      </c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60"/>
    </row>
    <row r="42" spans="1:16" ht="12.75">
      <c r="A42" s="193">
        <v>6</v>
      </c>
      <c r="B42" s="150" t="s">
        <v>23</v>
      </c>
      <c r="C42" s="186" t="s">
        <v>136</v>
      </c>
      <c r="D42" s="153" t="s">
        <v>137</v>
      </c>
      <c r="E42" s="149">
        <v>1</v>
      </c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60"/>
    </row>
    <row r="43" spans="1:16" ht="12.75">
      <c r="A43" s="117"/>
      <c r="B43" s="118"/>
      <c r="C43" s="119" t="s">
        <v>28</v>
      </c>
      <c r="D43" s="120"/>
      <c r="E43" s="121"/>
      <c r="F43" s="121"/>
      <c r="G43" s="121"/>
      <c r="H43" s="121"/>
      <c r="I43" s="122"/>
      <c r="J43" s="121"/>
      <c r="K43" s="122"/>
      <c r="L43" s="51">
        <f>SUM(L12:L42)</f>
        <v>0</v>
      </c>
      <c r="M43" s="51">
        <f>SUM(M12:M42)</f>
        <v>0</v>
      </c>
      <c r="N43" s="51">
        <f>SUM(N12:N42)</f>
        <v>0</v>
      </c>
      <c r="O43" s="51">
        <f>SUM(O12:O42)</f>
        <v>0</v>
      </c>
      <c r="P43" s="87">
        <f>SUM(P12:P42)</f>
        <v>0</v>
      </c>
    </row>
    <row r="44" spans="1:16" ht="25.5">
      <c r="A44" s="73"/>
      <c r="B44" s="69"/>
      <c r="C44" s="10" t="s">
        <v>138</v>
      </c>
      <c r="D44" s="43"/>
      <c r="E44" s="52"/>
      <c r="F44" s="52"/>
      <c r="G44" s="52"/>
      <c r="H44" s="52"/>
      <c r="I44" s="42"/>
      <c r="J44" s="52"/>
      <c r="K44" s="42"/>
      <c r="L44" s="52"/>
      <c r="M44" s="52"/>
      <c r="N44" s="52">
        <f>N43*6%</f>
        <v>0</v>
      </c>
      <c r="O44" s="52"/>
      <c r="P44" s="88"/>
    </row>
    <row r="45" spans="1:16" ht="13.5" thickBot="1">
      <c r="A45" s="74"/>
      <c r="B45" s="89"/>
      <c r="C45" s="75" t="s">
        <v>28</v>
      </c>
      <c r="D45" s="76"/>
      <c r="E45" s="77"/>
      <c r="F45" s="77"/>
      <c r="G45" s="77"/>
      <c r="H45" s="77"/>
      <c r="I45" s="78"/>
      <c r="J45" s="77"/>
      <c r="K45" s="78"/>
      <c r="L45" s="79"/>
      <c r="M45" s="79">
        <f>SUM(M43:M44)</f>
        <v>0</v>
      </c>
      <c r="N45" s="79">
        <f>SUM(N43:N44)</f>
        <v>0</v>
      </c>
      <c r="O45" s="79">
        <f>SUM(O43:O44)</f>
        <v>0</v>
      </c>
      <c r="P45" s="80">
        <f>SUM(M45:O45)</f>
        <v>0</v>
      </c>
    </row>
    <row r="46" spans="1:17" ht="12.75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</row>
    <row r="47" spans="1:17" ht="12.75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</row>
    <row r="48" spans="1:17" ht="12.7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</row>
    <row r="49" spans="1:17" ht="12.75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</row>
    <row r="50" spans="1:17" ht="12.75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</row>
    <row r="51" spans="1:17" ht="12.75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</row>
    <row r="52" spans="1:17" ht="12.75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</row>
    <row r="53" spans="1:17" ht="12.75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</row>
    <row r="54" spans="1:17" ht="12.75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</row>
    <row r="55" spans="1:17" ht="12.75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</row>
    <row r="56" spans="1:17" ht="12.75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</row>
    <row r="57" spans="1:17" ht="12.75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</row>
    <row r="58" spans="1:17" ht="12.75">
      <c r="A58" s="151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</row>
    <row r="59" spans="1:17" ht="12.75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</row>
    <row r="60" spans="1:17" ht="12.75">
      <c r="A60" s="151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</row>
    <row r="61" spans="1:17" ht="12.75">
      <c r="A61" s="151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</row>
  </sheetData>
  <sheetProtection/>
  <mergeCells count="19">
    <mergeCell ref="A7:F7"/>
    <mergeCell ref="I7:K7"/>
    <mergeCell ref="L7:M7"/>
    <mergeCell ref="J8:K8"/>
    <mergeCell ref="L8:M8"/>
    <mergeCell ref="A9:A10"/>
    <mergeCell ref="B9:B10"/>
    <mergeCell ref="C9:C10"/>
    <mergeCell ref="D9:D10"/>
    <mergeCell ref="E9:E10"/>
    <mergeCell ref="D2:M2"/>
    <mergeCell ref="A4:C4"/>
    <mergeCell ref="D4:M4"/>
    <mergeCell ref="A5:C5"/>
    <mergeCell ref="D5:M5"/>
    <mergeCell ref="A6:C6"/>
    <mergeCell ref="D6:M6"/>
    <mergeCell ref="F9:K9"/>
    <mergeCell ref="L9:P9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6.7109375" style="3" customWidth="1"/>
    <col min="2" max="2" width="12.7109375" style="3" customWidth="1"/>
    <col min="3" max="3" width="52.7109375" style="3" customWidth="1"/>
    <col min="4" max="4" width="16.7109375" style="3" customWidth="1"/>
    <col min="5" max="8" width="12.7109375" style="3" customWidth="1"/>
    <col min="9" max="16384" width="9.140625" style="3" customWidth="1"/>
  </cols>
  <sheetData>
    <row r="1" spans="1:8" ht="12.75" customHeight="1">
      <c r="A1" s="11"/>
      <c r="B1" s="20"/>
      <c r="C1" s="226" t="s">
        <v>30</v>
      </c>
      <c r="D1" s="226"/>
      <c r="E1" s="226"/>
      <c r="F1" s="226"/>
      <c r="G1" s="226"/>
      <c r="H1" s="25"/>
    </row>
    <row r="2" spans="1:8" ht="12.75" customHeight="1">
      <c r="A2" s="11"/>
      <c r="B2" s="20"/>
      <c r="C2" s="111"/>
      <c r="D2" s="111"/>
      <c r="E2" s="111"/>
      <c r="F2" s="111"/>
      <c r="G2" s="111"/>
      <c r="H2" s="25"/>
    </row>
    <row r="3" spans="1:13" ht="12.75" customHeight="1">
      <c r="A3" s="18"/>
      <c r="B3" s="18"/>
      <c r="C3" s="14" t="s">
        <v>6</v>
      </c>
      <c r="D3" s="204" t="s">
        <v>120</v>
      </c>
      <c r="E3" s="205"/>
      <c r="F3" s="205"/>
      <c r="G3" s="205"/>
      <c r="H3" s="205"/>
      <c r="I3" s="205"/>
      <c r="J3" s="205"/>
      <c r="K3" s="205"/>
      <c r="L3" s="205"/>
      <c r="M3" s="205"/>
    </row>
    <row r="4" spans="1:13" ht="12.75" customHeight="1">
      <c r="A4" s="15"/>
      <c r="B4" s="15"/>
      <c r="C4" s="14" t="s">
        <v>14</v>
      </c>
      <c r="D4" s="205" t="s">
        <v>52</v>
      </c>
      <c r="E4" s="205"/>
      <c r="F4" s="205"/>
      <c r="G4" s="205"/>
      <c r="H4" s="205"/>
      <c r="I4" s="205"/>
      <c r="J4" s="205"/>
      <c r="K4" s="205"/>
      <c r="L4" s="205"/>
      <c r="M4" s="205"/>
    </row>
    <row r="5" spans="1:8" ht="12.75" customHeight="1">
      <c r="A5" s="18"/>
      <c r="B5" s="18"/>
      <c r="C5" s="14"/>
      <c r="D5" s="206"/>
      <c r="E5" s="206"/>
      <c r="F5" s="206"/>
      <c r="G5" s="206"/>
      <c r="H5" s="206"/>
    </row>
    <row r="6" spans="1:8" ht="12.75">
      <c r="A6" s="26"/>
      <c r="B6" s="26"/>
      <c r="C6" s="26"/>
      <c r="D6" s="27" t="s">
        <v>15</v>
      </c>
      <c r="E6" s="27"/>
      <c r="F6" s="33">
        <f>D18</f>
        <v>0</v>
      </c>
      <c r="G6" s="28" t="s">
        <v>33</v>
      </c>
      <c r="H6" s="22"/>
    </row>
    <row r="7" spans="1:8" ht="12.75" customHeight="1">
      <c r="A7" s="11"/>
      <c r="B7" s="20"/>
      <c r="C7" s="11"/>
      <c r="D7" s="221" t="s">
        <v>16</v>
      </c>
      <c r="E7" s="221"/>
      <c r="F7" s="34">
        <f>H14</f>
        <v>0</v>
      </c>
      <c r="G7" s="22" t="s">
        <v>17</v>
      </c>
      <c r="H7" s="29"/>
    </row>
    <row r="8" spans="1:8" ht="12.75">
      <c r="A8" s="11"/>
      <c r="B8" s="20"/>
      <c r="C8" s="11"/>
      <c r="D8" s="25"/>
      <c r="E8" s="25"/>
      <c r="F8" s="221"/>
      <c r="G8" s="221"/>
      <c r="H8" s="221"/>
    </row>
    <row r="9" spans="1:8" ht="12.75">
      <c r="A9" s="223"/>
      <c r="B9" s="224" t="s">
        <v>18</v>
      </c>
      <c r="C9" s="225" t="s">
        <v>19</v>
      </c>
      <c r="D9" s="225" t="s">
        <v>40</v>
      </c>
      <c r="E9" s="196" t="s">
        <v>20</v>
      </c>
      <c r="F9" s="196"/>
      <c r="G9" s="196"/>
      <c r="H9" s="19"/>
    </row>
    <row r="10" spans="1:8" ht="25.5">
      <c r="A10" s="223"/>
      <c r="B10" s="224"/>
      <c r="C10" s="225"/>
      <c r="D10" s="196"/>
      <c r="E10" s="2" t="s">
        <v>32</v>
      </c>
      <c r="F10" s="2" t="s">
        <v>41</v>
      </c>
      <c r="G10" s="2" t="s">
        <v>42</v>
      </c>
      <c r="H10" s="2" t="s">
        <v>21</v>
      </c>
    </row>
    <row r="11" spans="1:8" ht="12.75">
      <c r="A11" s="40"/>
      <c r="B11" s="38">
        <v>1</v>
      </c>
      <c r="C11" s="4" t="s">
        <v>46</v>
      </c>
      <c r="D11" s="177">
        <f>SUM('01'!P22*1)</f>
        <v>0</v>
      </c>
      <c r="E11" s="178">
        <f>SUM('01'!M20*1)</f>
        <v>0</v>
      </c>
      <c r="F11" s="178"/>
      <c r="G11" s="178">
        <f>SUM('01'!O20*1)</f>
        <v>0</v>
      </c>
      <c r="H11" s="178">
        <f>SUM('01'!L20*1)</f>
        <v>0</v>
      </c>
    </row>
    <row r="12" spans="1:8" ht="12.75">
      <c r="A12" s="40"/>
      <c r="B12" s="38">
        <v>2</v>
      </c>
      <c r="C12" s="4" t="s">
        <v>121</v>
      </c>
      <c r="D12" s="177">
        <f>'02'!P57*1</f>
        <v>0</v>
      </c>
      <c r="E12" s="178">
        <f>'02'!M57*1</f>
        <v>0</v>
      </c>
      <c r="F12" s="178">
        <f>'02'!N57*1</f>
        <v>0</v>
      </c>
      <c r="G12" s="178">
        <f>'02'!O57*1</f>
        <v>0</v>
      </c>
      <c r="H12" s="178">
        <f>'02'!L55*1</f>
        <v>0</v>
      </c>
    </row>
    <row r="13" spans="1:8" ht="12.75">
      <c r="A13" s="40"/>
      <c r="B13" s="63">
        <v>3</v>
      </c>
      <c r="C13" s="4" t="s">
        <v>119</v>
      </c>
      <c r="D13" s="177">
        <f>Elektro!P45*1</f>
        <v>0</v>
      </c>
      <c r="E13" s="178">
        <f>Elektro!M45*1</f>
        <v>0</v>
      </c>
      <c r="F13" s="178">
        <f>Elektro!N45*1</f>
        <v>0</v>
      </c>
      <c r="G13" s="178">
        <f>Elektro!O45*1</f>
        <v>0</v>
      </c>
      <c r="H13" s="178">
        <f>Elektro!L43*1</f>
        <v>0</v>
      </c>
    </row>
    <row r="14" spans="1:8" ht="12.75">
      <c r="A14" s="41"/>
      <c r="B14" s="39"/>
      <c r="C14" s="24" t="s">
        <v>11</v>
      </c>
      <c r="D14" s="37">
        <f>SUM(D11:D13)</f>
        <v>0</v>
      </c>
      <c r="E14" s="37">
        <f>SUM(E11:E13)</f>
        <v>0</v>
      </c>
      <c r="F14" s="37">
        <f>SUM(F12:F13)</f>
        <v>0</v>
      </c>
      <c r="G14" s="37">
        <f>SUM(G11:G13)</f>
        <v>0</v>
      </c>
      <c r="H14" s="37">
        <f>SUM(H11:H13)</f>
        <v>0</v>
      </c>
    </row>
    <row r="15" spans="2:8" ht="12.75">
      <c r="B15" s="30"/>
      <c r="C15" s="24" t="s">
        <v>141</v>
      </c>
      <c r="D15" s="177">
        <f>SUM(D14*5%)</f>
        <v>0</v>
      </c>
      <c r="E15" s="31"/>
      <c r="F15" s="32"/>
      <c r="G15" s="32"/>
      <c r="H15" s="32"/>
    </row>
    <row r="16" spans="2:8" ht="12.75">
      <c r="B16" s="30"/>
      <c r="C16" s="24" t="s">
        <v>142</v>
      </c>
      <c r="D16" s="177">
        <f>SUM(D14*8%)</f>
        <v>0</v>
      </c>
      <c r="E16" s="31"/>
      <c r="F16" s="32"/>
      <c r="G16" s="32"/>
      <c r="H16" s="32"/>
    </row>
    <row r="17" spans="2:8" ht="12.75">
      <c r="B17" s="30"/>
      <c r="C17" s="24" t="s">
        <v>39</v>
      </c>
      <c r="D17" s="177">
        <f>SUM(E14*23.59%)</f>
        <v>0</v>
      </c>
      <c r="E17" s="31"/>
      <c r="F17" s="32"/>
      <c r="G17" s="32"/>
      <c r="H17" s="32"/>
    </row>
    <row r="18" spans="2:8" ht="12.75">
      <c r="B18" s="30"/>
      <c r="C18" s="24" t="s">
        <v>11</v>
      </c>
      <c r="D18" s="37">
        <f>SUM(D14:D17)</f>
        <v>0</v>
      </c>
      <c r="E18" s="31"/>
      <c r="F18" s="32"/>
      <c r="G18" s="32"/>
      <c r="H18" s="32"/>
    </row>
    <row r="19" spans="2:8" ht="12.75">
      <c r="B19" s="30"/>
      <c r="C19" s="35"/>
      <c r="D19" s="36"/>
      <c r="E19" s="31"/>
      <c r="F19" s="32"/>
      <c r="G19" s="32"/>
      <c r="H19" s="32"/>
    </row>
    <row r="20" spans="2:8" ht="25.5" customHeight="1">
      <c r="B20" s="222"/>
      <c r="C20" s="222"/>
      <c r="D20" s="222"/>
      <c r="E20" s="222"/>
      <c r="F20" s="222"/>
      <c r="G20" s="222"/>
      <c r="H20" s="222"/>
    </row>
    <row r="21" spans="2:8" ht="12.75">
      <c r="B21" s="30"/>
      <c r="C21" s="35"/>
      <c r="D21" s="36"/>
      <c r="E21" s="31"/>
      <c r="F21" s="32"/>
      <c r="G21" s="32"/>
      <c r="H21" s="32"/>
    </row>
    <row r="22" spans="2:3" ht="12.75">
      <c r="B22" s="30"/>
      <c r="C22" s="9"/>
    </row>
    <row r="23" spans="3:9" ht="12.75">
      <c r="C23" s="17"/>
      <c r="E23" s="16"/>
      <c r="G23" s="16"/>
      <c r="H23" s="16"/>
      <c r="I23" s="16"/>
    </row>
    <row r="24" ht="12.75">
      <c r="C24" s="16"/>
    </row>
    <row r="25" spans="3:7" ht="12.75">
      <c r="C25" s="16"/>
      <c r="E25" s="197"/>
      <c r="F25" s="197"/>
      <c r="G25" s="197"/>
    </row>
    <row r="26" spans="3:7" ht="12.75">
      <c r="C26" s="16"/>
      <c r="F26" s="197"/>
      <c r="G26" s="197"/>
    </row>
  </sheetData>
  <sheetProtection/>
  <mergeCells count="14">
    <mergeCell ref="A9:A10"/>
    <mergeCell ref="B9:B10"/>
    <mergeCell ref="C9:C10"/>
    <mergeCell ref="E9:G9"/>
    <mergeCell ref="D9:D10"/>
    <mergeCell ref="C1:G1"/>
    <mergeCell ref="D3:M3"/>
    <mergeCell ref="D4:M4"/>
    <mergeCell ref="F26:G26"/>
    <mergeCell ref="D5:H5"/>
    <mergeCell ref="F8:H8"/>
    <mergeCell ref="D7:E7"/>
    <mergeCell ref="E25:G25"/>
    <mergeCell ref="B20:H20"/>
  </mergeCells>
  <printOptions/>
  <pageMargins left="0.8267716535433072" right="0.1968503937007874" top="0.8661417322834646" bottom="0.15748031496062992" header="0.5511811023622047" footer="0.07874015748031496"/>
  <pageSetup horizontalDpi="2400" verticalDpi="24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31"/>
  <sheetViews>
    <sheetView zoomScalePageLayoutView="0" workbookViewId="0" topLeftCell="A1">
      <selection activeCell="T17" sqref="T17"/>
    </sheetView>
  </sheetViews>
  <sheetFormatPr defaultColWidth="9.140625" defaultRowHeight="12.75"/>
  <cols>
    <col min="1" max="1" width="3.8515625" style="0" customWidth="1"/>
    <col min="2" max="2" width="6.7109375" style="0" customWidth="1"/>
    <col min="3" max="3" width="62.7109375" style="0" customWidth="1"/>
    <col min="4" max="4" width="6.140625" style="0" customWidth="1"/>
    <col min="5" max="5" width="6.7109375" style="0" customWidth="1"/>
    <col min="6" max="6" width="6.57421875" style="0" customWidth="1"/>
    <col min="7" max="7" width="9.8515625" style="0" customWidth="1"/>
    <col min="8" max="8" width="6.57421875" style="0" customWidth="1"/>
    <col min="9" max="9" width="8.7109375" style="0" customWidth="1"/>
    <col min="10" max="10" width="6.7109375" style="0" customWidth="1"/>
    <col min="11" max="11" width="8.7109375" style="0" customWidth="1"/>
    <col min="12" max="12" width="7.7109375" style="0" customWidth="1"/>
    <col min="13" max="13" width="8.7109375" style="0" customWidth="1"/>
    <col min="14" max="15" width="6.7109375" style="0" customWidth="1"/>
    <col min="16" max="16" width="10.28125" style="0" bestFit="1" customWidth="1"/>
  </cols>
  <sheetData>
    <row r="1" spans="1:16" ht="12.75">
      <c r="A1" s="3"/>
      <c r="B1" s="3"/>
      <c r="C1" s="3"/>
      <c r="D1" s="3"/>
      <c r="E1" s="3"/>
      <c r="F1" s="3"/>
      <c r="G1" s="3"/>
      <c r="H1" s="3"/>
      <c r="I1" s="13"/>
      <c r="J1" s="3"/>
      <c r="K1" s="3"/>
      <c r="L1" s="3"/>
      <c r="M1" s="3"/>
      <c r="N1" s="3"/>
      <c r="O1" s="3"/>
      <c r="P1" s="3"/>
    </row>
    <row r="2" spans="1:16" ht="12.75">
      <c r="A2" s="3"/>
      <c r="B2" s="3"/>
      <c r="C2" s="3"/>
      <c r="D2" s="203" t="s">
        <v>47</v>
      </c>
      <c r="E2" s="203"/>
      <c r="F2" s="203"/>
      <c r="G2" s="203"/>
      <c r="H2" s="203"/>
      <c r="I2" s="203"/>
      <c r="J2" s="203"/>
      <c r="K2" s="203"/>
      <c r="L2" s="203"/>
      <c r="M2" s="203"/>
      <c r="N2" s="3"/>
      <c r="O2" s="3"/>
      <c r="P2" s="3"/>
    </row>
    <row r="3" spans="1:16" ht="12.75">
      <c r="A3" s="3"/>
      <c r="B3" s="3"/>
      <c r="C3" s="3"/>
      <c r="D3" s="14"/>
      <c r="E3" s="14"/>
      <c r="F3" s="14"/>
      <c r="G3" s="14"/>
      <c r="H3" s="14"/>
      <c r="I3" s="28"/>
      <c r="J3" s="14"/>
      <c r="K3" s="14"/>
      <c r="L3" s="14"/>
      <c r="M3" s="14"/>
      <c r="N3" s="3"/>
      <c r="O3" s="3"/>
      <c r="P3" s="3"/>
    </row>
    <row r="4" spans="1:16" ht="12.75" customHeight="1">
      <c r="A4" s="212" t="s">
        <v>6</v>
      </c>
      <c r="B4" s="212"/>
      <c r="C4" s="212"/>
      <c r="D4" s="204" t="s">
        <v>120</v>
      </c>
      <c r="E4" s="205"/>
      <c r="F4" s="205"/>
      <c r="G4" s="205"/>
      <c r="H4" s="205"/>
      <c r="I4" s="205"/>
      <c r="J4" s="205"/>
      <c r="K4" s="205"/>
      <c r="L4" s="205"/>
      <c r="M4" s="205"/>
      <c r="N4" s="3"/>
      <c r="O4" s="3"/>
      <c r="P4" s="3"/>
    </row>
    <row r="5" spans="1:16" ht="12.75" customHeight="1">
      <c r="A5" s="212" t="s">
        <v>7</v>
      </c>
      <c r="B5" s="212"/>
      <c r="C5" s="212"/>
      <c r="D5" s="205" t="s">
        <v>52</v>
      </c>
      <c r="E5" s="205"/>
      <c r="F5" s="205"/>
      <c r="G5" s="205"/>
      <c r="H5" s="205"/>
      <c r="I5" s="205"/>
      <c r="J5" s="205"/>
      <c r="K5" s="205"/>
      <c r="L5" s="205"/>
      <c r="M5" s="205"/>
      <c r="N5" s="3"/>
      <c r="O5" s="3"/>
      <c r="P5" s="3"/>
    </row>
    <row r="6" spans="1:16" ht="12.75">
      <c r="A6" s="212"/>
      <c r="B6" s="212"/>
      <c r="C6" s="212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3"/>
      <c r="O6" s="3"/>
      <c r="P6" s="3"/>
    </row>
    <row r="7" spans="1:16" ht="12.75">
      <c r="A7" s="197"/>
      <c r="B7" s="197"/>
      <c r="C7" s="197"/>
      <c r="D7" s="197"/>
      <c r="E7" s="197"/>
      <c r="F7" s="197"/>
      <c r="G7" s="14"/>
      <c r="H7" s="14"/>
      <c r="I7" s="198" t="s">
        <v>8</v>
      </c>
      <c r="J7" s="198"/>
      <c r="K7" s="198"/>
      <c r="L7" s="215">
        <f>P22</f>
        <v>0</v>
      </c>
      <c r="M7" s="215"/>
      <c r="N7" s="14" t="s">
        <v>33</v>
      </c>
      <c r="O7" s="3"/>
      <c r="P7" s="3"/>
    </row>
    <row r="8" spans="1:16" ht="13.5" thickBot="1">
      <c r="A8" s="15"/>
      <c r="B8" s="15"/>
      <c r="C8" s="15"/>
      <c r="D8" s="14"/>
      <c r="E8" s="14"/>
      <c r="F8" s="14"/>
      <c r="G8" s="14"/>
      <c r="H8" s="14"/>
      <c r="I8" s="50"/>
      <c r="J8" s="216"/>
      <c r="K8" s="216"/>
      <c r="L8" s="217"/>
      <c r="M8" s="217"/>
      <c r="N8" s="50"/>
      <c r="O8" s="3"/>
      <c r="P8" s="3"/>
    </row>
    <row r="9" spans="1:16" ht="12.75">
      <c r="A9" s="218" t="s">
        <v>0</v>
      </c>
      <c r="B9" s="210" t="s">
        <v>1</v>
      </c>
      <c r="C9" s="213" t="s">
        <v>2</v>
      </c>
      <c r="D9" s="210" t="s">
        <v>3</v>
      </c>
      <c r="E9" s="210" t="s">
        <v>4</v>
      </c>
      <c r="F9" s="213" t="s">
        <v>9</v>
      </c>
      <c r="G9" s="213"/>
      <c r="H9" s="213"/>
      <c r="I9" s="213"/>
      <c r="J9" s="213"/>
      <c r="K9" s="213"/>
      <c r="L9" s="213" t="s">
        <v>5</v>
      </c>
      <c r="M9" s="213"/>
      <c r="N9" s="213"/>
      <c r="O9" s="213"/>
      <c r="P9" s="214"/>
    </row>
    <row r="10" spans="1:16" ht="51" thickBot="1">
      <c r="A10" s="219"/>
      <c r="B10" s="211"/>
      <c r="C10" s="220"/>
      <c r="D10" s="211"/>
      <c r="E10" s="211"/>
      <c r="F10" s="90" t="s">
        <v>25</v>
      </c>
      <c r="G10" s="90" t="s">
        <v>38</v>
      </c>
      <c r="H10" s="90" t="s">
        <v>32</v>
      </c>
      <c r="I10" s="91" t="s">
        <v>34</v>
      </c>
      <c r="J10" s="90" t="s">
        <v>35</v>
      </c>
      <c r="K10" s="90" t="s">
        <v>36</v>
      </c>
      <c r="L10" s="92" t="s">
        <v>26</v>
      </c>
      <c r="M10" s="93" t="s">
        <v>32</v>
      </c>
      <c r="N10" s="91" t="s">
        <v>34</v>
      </c>
      <c r="O10" s="90" t="s">
        <v>35</v>
      </c>
      <c r="P10" s="94" t="s">
        <v>37</v>
      </c>
    </row>
    <row r="11" spans="1:16" ht="12.75">
      <c r="A11" s="70"/>
      <c r="B11" s="71" t="s">
        <v>44</v>
      </c>
      <c r="C11" s="81" t="s">
        <v>46</v>
      </c>
      <c r="D11" s="95"/>
      <c r="E11" s="72"/>
      <c r="F11" s="96"/>
      <c r="G11" s="97"/>
      <c r="H11" s="97"/>
      <c r="I11" s="97"/>
      <c r="J11" s="72"/>
      <c r="K11" s="72"/>
      <c r="L11" s="72"/>
      <c r="M11" s="72"/>
      <c r="N11" s="72"/>
      <c r="O11" s="72"/>
      <c r="P11" s="98"/>
    </row>
    <row r="12" spans="1:16" ht="12.75">
      <c r="A12" s="161">
        <v>1</v>
      </c>
      <c r="B12" s="165" t="s">
        <v>23</v>
      </c>
      <c r="C12" s="164" t="s">
        <v>113</v>
      </c>
      <c r="D12" s="162" t="s">
        <v>48</v>
      </c>
      <c r="E12" s="163">
        <v>1</v>
      </c>
      <c r="F12" s="171"/>
      <c r="G12" s="171"/>
      <c r="H12" s="171"/>
      <c r="I12" s="171"/>
      <c r="J12" s="163"/>
      <c r="K12" s="163"/>
      <c r="L12" s="163"/>
      <c r="M12" s="163"/>
      <c r="N12" s="163"/>
      <c r="O12" s="163"/>
      <c r="P12" s="174"/>
    </row>
    <row r="13" spans="1:17" ht="13.5">
      <c r="A13" s="68">
        <v>2</v>
      </c>
      <c r="B13" s="125" t="s">
        <v>23</v>
      </c>
      <c r="C13" s="130" t="s">
        <v>55</v>
      </c>
      <c r="D13" s="128" t="s">
        <v>48</v>
      </c>
      <c r="E13" s="127">
        <v>1</v>
      </c>
      <c r="F13" s="167"/>
      <c r="G13" s="172"/>
      <c r="H13" s="168"/>
      <c r="I13" s="168"/>
      <c r="J13" s="168"/>
      <c r="K13" s="173"/>
      <c r="L13" s="169"/>
      <c r="M13" s="168"/>
      <c r="N13" s="168"/>
      <c r="O13" s="168"/>
      <c r="P13" s="175"/>
      <c r="Q13" s="46"/>
    </row>
    <row r="14" spans="1:17" ht="13.5">
      <c r="A14" s="68">
        <v>3</v>
      </c>
      <c r="B14" s="125" t="s">
        <v>23</v>
      </c>
      <c r="C14" s="131" t="s">
        <v>56</v>
      </c>
      <c r="D14" s="128" t="s">
        <v>31</v>
      </c>
      <c r="E14" s="127">
        <v>142.5</v>
      </c>
      <c r="F14" s="167"/>
      <c r="G14" s="172"/>
      <c r="H14" s="168"/>
      <c r="I14" s="168"/>
      <c r="J14" s="167"/>
      <c r="K14" s="173"/>
      <c r="L14" s="169"/>
      <c r="M14" s="168"/>
      <c r="N14" s="168"/>
      <c r="O14" s="168"/>
      <c r="P14" s="175"/>
      <c r="Q14" s="46"/>
    </row>
    <row r="15" spans="1:17" ht="13.5">
      <c r="A15" s="68">
        <v>4</v>
      </c>
      <c r="B15" s="125" t="s">
        <v>23</v>
      </c>
      <c r="C15" s="131" t="s">
        <v>57</v>
      </c>
      <c r="D15" s="128" t="s">
        <v>48</v>
      </c>
      <c r="E15" s="127">
        <v>1</v>
      </c>
      <c r="F15" s="167"/>
      <c r="G15" s="172"/>
      <c r="H15" s="168"/>
      <c r="I15" s="168"/>
      <c r="J15" s="168"/>
      <c r="K15" s="173"/>
      <c r="L15" s="169"/>
      <c r="M15" s="168"/>
      <c r="N15" s="168"/>
      <c r="O15" s="168"/>
      <c r="P15" s="175"/>
      <c r="Q15" s="46"/>
    </row>
    <row r="16" spans="1:17" ht="13.5">
      <c r="A16" s="68">
        <v>5</v>
      </c>
      <c r="B16" s="125" t="s">
        <v>23</v>
      </c>
      <c r="C16" s="131" t="s">
        <v>122</v>
      </c>
      <c r="D16" s="128" t="s">
        <v>48</v>
      </c>
      <c r="E16" s="127">
        <v>1</v>
      </c>
      <c r="F16" s="167"/>
      <c r="G16" s="172"/>
      <c r="H16" s="170"/>
      <c r="I16" s="168"/>
      <c r="J16" s="168"/>
      <c r="K16" s="173"/>
      <c r="L16" s="169"/>
      <c r="M16" s="168"/>
      <c r="N16" s="168"/>
      <c r="O16" s="168"/>
      <c r="P16" s="179"/>
      <c r="Q16" s="46"/>
    </row>
    <row r="17" spans="1:17" ht="13.5">
      <c r="A17" s="68">
        <v>6</v>
      </c>
      <c r="B17" s="125" t="s">
        <v>23</v>
      </c>
      <c r="C17" s="131" t="s">
        <v>58</v>
      </c>
      <c r="D17" s="128" t="s">
        <v>31</v>
      </c>
      <c r="E17" s="127">
        <v>8</v>
      </c>
      <c r="F17" s="167"/>
      <c r="G17" s="172"/>
      <c r="H17" s="169"/>
      <c r="I17" s="168"/>
      <c r="J17" s="168"/>
      <c r="K17" s="173"/>
      <c r="L17" s="169"/>
      <c r="M17" s="168"/>
      <c r="N17" s="168"/>
      <c r="O17" s="168"/>
      <c r="P17" s="179"/>
      <c r="Q17" s="46"/>
    </row>
    <row r="18" spans="1:17" ht="13.5">
      <c r="A18" s="68">
        <v>7</v>
      </c>
      <c r="B18" s="125" t="s">
        <v>23</v>
      </c>
      <c r="C18" s="131" t="s">
        <v>114</v>
      </c>
      <c r="D18" s="129" t="s">
        <v>31</v>
      </c>
      <c r="E18" s="166">
        <v>32</v>
      </c>
      <c r="F18" s="167"/>
      <c r="G18" s="172"/>
      <c r="H18" s="169"/>
      <c r="I18" s="168"/>
      <c r="J18" s="168"/>
      <c r="K18" s="173"/>
      <c r="L18" s="169"/>
      <c r="M18" s="168"/>
      <c r="N18" s="168"/>
      <c r="O18" s="168"/>
      <c r="P18" s="180"/>
      <c r="Q18" s="46"/>
    </row>
    <row r="19" spans="1:17" ht="14.25" thickBot="1">
      <c r="A19" s="238">
        <v>8</v>
      </c>
      <c r="B19" s="239" t="s">
        <v>23</v>
      </c>
      <c r="C19" s="240" t="s">
        <v>59</v>
      </c>
      <c r="D19" s="241" t="s">
        <v>48</v>
      </c>
      <c r="E19" s="242">
        <v>1</v>
      </c>
      <c r="F19" s="243"/>
      <c r="G19" s="244"/>
      <c r="H19" s="245"/>
      <c r="I19" s="246"/>
      <c r="J19" s="246"/>
      <c r="K19" s="247"/>
      <c r="L19" s="245"/>
      <c r="M19" s="246"/>
      <c r="N19" s="246"/>
      <c r="O19" s="246"/>
      <c r="P19" s="248"/>
      <c r="Q19" s="46"/>
    </row>
    <row r="20" spans="1:17" ht="12.75">
      <c r="A20" s="232"/>
      <c r="B20" s="233"/>
      <c r="C20" s="234" t="s">
        <v>11</v>
      </c>
      <c r="D20" s="235"/>
      <c r="E20" s="236"/>
      <c r="F20" s="181"/>
      <c r="G20" s="181"/>
      <c r="H20" s="181"/>
      <c r="I20" s="182"/>
      <c r="J20" s="183"/>
      <c r="K20" s="181"/>
      <c r="L20" s="184">
        <f>SUM(L12:L19)</f>
        <v>0</v>
      </c>
      <c r="M20" s="184">
        <f>SUM(M12:M19)</f>
        <v>0</v>
      </c>
      <c r="N20" s="184"/>
      <c r="O20" s="184">
        <f>SUM(O12:O19)</f>
        <v>0</v>
      </c>
      <c r="P20" s="237">
        <f>SUM(P12:P19)</f>
        <v>0</v>
      </c>
      <c r="Q20" s="46"/>
    </row>
    <row r="21" spans="1:16" ht="25.5">
      <c r="A21" s="86"/>
      <c r="B21" s="1"/>
      <c r="C21" s="10" t="s">
        <v>139</v>
      </c>
      <c r="D21" s="64"/>
      <c r="E21" s="65"/>
      <c r="F21" s="47"/>
      <c r="G21" s="47"/>
      <c r="H21" s="47"/>
      <c r="I21" s="48"/>
      <c r="J21" s="49"/>
      <c r="K21" s="47"/>
      <c r="L21" s="66"/>
      <c r="M21" s="66"/>
      <c r="N21" s="66"/>
      <c r="O21" s="66"/>
      <c r="P21" s="99"/>
    </row>
    <row r="22" spans="1:16" ht="13.5" thickBot="1">
      <c r="A22" s="100"/>
      <c r="B22" s="101"/>
      <c r="C22" s="102" t="s">
        <v>22</v>
      </c>
      <c r="D22" s="103"/>
      <c r="E22" s="104"/>
      <c r="F22" s="105"/>
      <c r="G22" s="105"/>
      <c r="H22" s="105"/>
      <c r="I22" s="106"/>
      <c r="J22" s="107"/>
      <c r="K22" s="105"/>
      <c r="L22" s="108"/>
      <c r="M22" s="108">
        <f>SUM(M20:M21)</f>
        <v>0</v>
      </c>
      <c r="N22" s="108"/>
      <c r="O22" s="108">
        <f>SUM(O20:O21)</f>
        <v>0</v>
      </c>
      <c r="P22" s="109">
        <f>SUM(M22:O22)</f>
        <v>0</v>
      </c>
    </row>
    <row r="23" spans="1:16" ht="12.75">
      <c r="A23" s="31"/>
      <c r="B23" s="31"/>
      <c r="C23" s="55"/>
      <c r="D23" s="56"/>
      <c r="E23" s="57"/>
      <c r="F23" s="58"/>
      <c r="G23" s="58"/>
      <c r="H23" s="58"/>
      <c r="I23" s="59"/>
      <c r="J23" s="60"/>
      <c r="K23" s="58"/>
      <c r="L23" s="61"/>
      <c r="M23" s="61"/>
      <c r="N23" s="61"/>
      <c r="O23" s="61"/>
      <c r="P23" s="62"/>
    </row>
    <row r="24" spans="1:16" ht="12.75">
      <c r="A24" s="31"/>
      <c r="B24" s="3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61"/>
      <c r="P24" s="62"/>
    </row>
    <row r="25" spans="1:16" ht="25.5" customHeight="1">
      <c r="A25" s="31"/>
      <c r="B25" s="112"/>
      <c r="C25" s="9"/>
      <c r="D25" s="3"/>
      <c r="E25" s="3"/>
      <c r="F25" s="3"/>
      <c r="G25" s="3"/>
      <c r="H25" s="3"/>
      <c r="I25" s="13"/>
      <c r="J25" s="3"/>
      <c r="K25" s="3"/>
      <c r="L25" s="3"/>
      <c r="M25" s="3"/>
      <c r="N25" s="3"/>
      <c r="O25" s="3"/>
      <c r="P25" s="3"/>
    </row>
    <row r="26" spans="1:16" ht="12.75">
      <c r="A26" s="3"/>
      <c r="B26" s="9"/>
      <c r="C26" s="17"/>
      <c r="D26" s="3"/>
      <c r="E26" s="3"/>
      <c r="F26" s="3"/>
      <c r="G26" s="3"/>
      <c r="H26" s="3"/>
      <c r="I26" s="13"/>
      <c r="J26" s="198"/>
      <c r="K26" s="198"/>
      <c r="L26" s="3"/>
      <c r="M26" s="3"/>
      <c r="N26" s="227"/>
      <c r="O26" s="227"/>
      <c r="P26" s="3"/>
    </row>
    <row r="27" spans="1:16" ht="12.75">
      <c r="A27" s="198"/>
      <c r="B27" s="198"/>
      <c r="C27" s="16"/>
      <c r="D27" s="3"/>
      <c r="E27" s="3"/>
      <c r="F27" s="3"/>
      <c r="G27" s="3"/>
      <c r="H27" s="3"/>
      <c r="I27" s="3"/>
      <c r="J27" s="3"/>
      <c r="K27" s="198"/>
      <c r="L27" s="198"/>
      <c r="M27" s="198"/>
      <c r="N27" s="198"/>
      <c r="O27" s="198"/>
      <c r="P27" s="3"/>
    </row>
    <row r="28" spans="1:16" ht="12.75">
      <c r="A28" s="3"/>
      <c r="B28" s="3"/>
      <c r="C28" s="16"/>
      <c r="D28" s="3"/>
      <c r="E28" s="3"/>
      <c r="F28" s="3"/>
      <c r="G28" s="3"/>
      <c r="H28" s="3"/>
      <c r="I28" s="13"/>
      <c r="J28" s="3"/>
      <c r="K28" s="198"/>
      <c r="L28" s="198"/>
      <c r="M28" s="198"/>
      <c r="N28" s="198"/>
      <c r="O28" s="198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13"/>
      <c r="J29" s="3"/>
      <c r="K29" s="3"/>
      <c r="L29" s="3"/>
      <c r="M29" s="3"/>
      <c r="N29" s="3"/>
      <c r="O29" s="3"/>
      <c r="P29" s="3"/>
    </row>
    <row r="30" spans="1:2" ht="12.75">
      <c r="A30" s="3"/>
      <c r="B30" s="3"/>
    </row>
    <row r="31" ht="12.75">
      <c r="Q31" s="114" t="s">
        <v>53</v>
      </c>
    </row>
  </sheetData>
  <sheetProtection/>
  <mergeCells count="24">
    <mergeCell ref="A6:C6"/>
    <mergeCell ref="D6:M6"/>
    <mergeCell ref="D2:M2"/>
    <mergeCell ref="A4:C4"/>
    <mergeCell ref="D4:M4"/>
    <mergeCell ref="A5:C5"/>
    <mergeCell ref="D5:M5"/>
    <mergeCell ref="A7:F7"/>
    <mergeCell ref="I7:K7"/>
    <mergeCell ref="L7:M7"/>
    <mergeCell ref="J8:K8"/>
    <mergeCell ref="L8:M8"/>
    <mergeCell ref="A9:A10"/>
    <mergeCell ref="B9:B10"/>
    <mergeCell ref="C9:C10"/>
    <mergeCell ref="D9:D10"/>
    <mergeCell ref="E9:E10"/>
    <mergeCell ref="K28:O28"/>
    <mergeCell ref="F9:K9"/>
    <mergeCell ref="A27:B27"/>
    <mergeCell ref="J26:K26"/>
    <mergeCell ref="N26:O26"/>
    <mergeCell ref="K27:O27"/>
    <mergeCell ref="L9:P9"/>
  </mergeCells>
  <printOptions horizontalCentered="1" verticalCentered="1"/>
  <pageMargins left="0.15748031496062992" right="0.15748031496062992" top="0.5905511811023623" bottom="0.35433070866141736" header="0.31496062992125984" footer="0.11811023622047245"/>
  <pageSetup fitToHeight="0" fitToWidth="1" horizontalDpi="2400" verticalDpi="240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64"/>
  <sheetViews>
    <sheetView tabSelected="1" zoomScalePageLayoutView="0" workbookViewId="0" topLeftCell="A19">
      <selection activeCell="S47" sqref="S47"/>
    </sheetView>
  </sheetViews>
  <sheetFormatPr defaultColWidth="9.140625" defaultRowHeight="12.75"/>
  <cols>
    <col min="1" max="1" width="3.8515625" style="0" customWidth="1"/>
    <col min="2" max="2" width="6.7109375" style="44" customWidth="1"/>
    <col min="3" max="3" width="61.421875" style="0" customWidth="1"/>
    <col min="4" max="4" width="6.140625" style="0" customWidth="1"/>
    <col min="5" max="5" width="8.7109375" style="0" customWidth="1"/>
    <col min="6" max="6" width="6.57421875" style="0" customWidth="1"/>
    <col min="7" max="7" width="7.7109375" style="0" customWidth="1"/>
    <col min="8" max="8" width="6.57421875" style="0" customWidth="1"/>
    <col min="9" max="9" width="8.7109375" style="0" customWidth="1"/>
    <col min="10" max="10" width="8.421875" style="0" customWidth="1"/>
    <col min="11" max="11" width="8.7109375" style="0" customWidth="1"/>
    <col min="12" max="12" width="7.7109375" style="0" customWidth="1"/>
    <col min="13" max="15" width="8.7109375" style="0" customWidth="1"/>
    <col min="16" max="16" width="10.28125" style="0" bestFit="1" customWidth="1"/>
    <col min="18" max="18" width="10.28125" style="0" bestFit="1" customWidth="1"/>
  </cols>
  <sheetData>
    <row r="1" spans="1:16" ht="12.75">
      <c r="A1" s="3"/>
      <c r="B1" s="9"/>
      <c r="C1" s="3"/>
      <c r="D1" s="3"/>
      <c r="E1" s="3"/>
      <c r="F1" s="3"/>
      <c r="G1" s="3"/>
      <c r="H1" s="3"/>
      <c r="I1" s="13"/>
      <c r="J1" s="3"/>
      <c r="K1" s="3"/>
      <c r="L1" s="3"/>
      <c r="M1" s="3"/>
      <c r="N1" s="3"/>
      <c r="O1" s="3"/>
      <c r="P1" s="3"/>
    </row>
    <row r="2" spans="1:16" ht="12.75">
      <c r="A2" s="3"/>
      <c r="B2" s="9"/>
      <c r="C2" s="3"/>
      <c r="D2" s="203" t="s">
        <v>115</v>
      </c>
      <c r="E2" s="203"/>
      <c r="F2" s="203"/>
      <c r="G2" s="203"/>
      <c r="H2" s="203"/>
      <c r="I2" s="203"/>
      <c r="J2" s="203"/>
      <c r="K2" s="203"/>
      <c r="L2" s="203"/>
      <c r="M2" s="203"/>
      <c r="N2" s="3"/>
      <c r="O2" s="3"/>
      <c r="P2" s="3"/>
    </row>
    <row r="3" spans="1:16" ht="12.75">
      <c r="A3" s="3"/>
      <c r="B3" s="9"/>
      <c r="C3" s="3"/>
      <c r="D3" s="14"/>
      <c r="E3" s="14"/>
      <c r="F3" s="14"/>
      <c r="G3" s="14"/>
      <c r="H3" s="14"/>
      <c r="I3" s="28"/>
      <c r="J3" s="14"/>
      <c r="K3" s="14"/>
      <c r="L3" s="14"/>
      <c r="M3" s="14"/>
      <c r="N3" s="3"/>
      <c r="O3" s="3"/>
      <c r="P3" s="3"/>
    </row>
    <row r="4" spans="1:16" ht="12.75" customHeight="1">
      <c r="A4" s="212" t="s">
        <v>6</v>
      </c>
      <c r="B4" s="212"/>
      <c r="C4" s="212"/>
      <c r="D4" s="204" t="s">
        <v>51</v>
      </c>
      <c r="E4" s="205"/>
      <c r="F4" s="205"/>
      <c r="G4" s="205"/>
      <c r="H4" s="205"/>
      <c r="I4" s="205"/>
      <c r="J4" s="205"/>
      <c r="K4" s="205"/>
      <c r="L4" s="205"/>
      <c r="M4" s="205"/>
      <c r="N4" s="3"/>
      <c r="O4" s="3"/>
      <c r="P4" s="3"/>
    </row>
    <row r="5" spans="1:16" ht="12.75">
      <c r="A5" s="212" t="s">
        <v>7</v>
      </c>
      <c r="B5" s="212"/>
      <c r="C5" s="212"/>
      <c r="D5" s="205" t="s">
        <v>52</v>
      </c>
      <c r="E5" s="205"/>
      <c r="F5" s="205"/>
      <c r="G5" s="205"/>
      <c r="H5" s="205"/>
      <c r="I5" s="205"/>
      <c r="J5" s="205"/>
      <c r="K5" s="205"/>
      <c r="L5" s="205"/>
      <c r="M5" s="205"/>
      <c r="N5" s="3"/>
      <c r="O5" s="3"/>
      <c r="P5" s="3"/>
    </row>
    <row r="6" spans="1:16" ht="12.75">
      <c r="A6" s="212"/>
      <c r="B6" s="212"/>
      <c r="C6" s="212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3"/>
      <c r="O6" s="3"/>
      <c r="P6" s="3"/>
    </row>
    <row r="7" spans="1:16" ht="12.75">
      <c r="A7" s="197"/>
      <c r="B7" s="197"/>
      <c r="C7" s="197"/>
      <c r="D7" s="197"/>
      <c r="E7" s="197"/>
      <c r="F7" s="197"/>
      <c r="G7" s="14"/>
      <c r="H7" s="14"/>
      <c r="I7" s="198" t="s">
        <v>8</v>
      </c>
      <c r="J7" s="198"/>
      <c r="K7" s="198"/>
      <c r="L7" s="215">
        <f>P57</f>
        <v>0</v>
      </c>
      <c r="M7" s="215"/>
      <c r="N7" s="14" t="s">
        <v>33</v>
      </c>
      <c r="O7" s="3"/>
      <c r="P7" s="3"/>
    </row>
    <row r="8" spans="1:16" ht="13.5" thickBot="1">
      <c r="A8" s="15"/>
      <c r="B8" s="14"/>
      <c r="C8" s="15"/>
      <c r="D8" s="14"/>
      <c r="E8" s="14"/>
      <c r="F8" s="14"/>
      <c r="G8" s="14"/>
      <c r="H8" s="14"/>
      <c r="I8" s="50"/>
      <c r="J8" s="216"/>
      <c r="K8" s="216"/>
      <c r="L8" s="217"/>
      <c r="M8" s="217"/>
      <c r="N8" s="50"/>
      <c r="O8" s="3"/>
      <c r="P8" s="3"/>
    </row>
    <row r="9" spans="1:16" ht="12.75">
      <c r="A9" s="218" t="s">
        <v>0</v>
      </c>
      <c r="B9" s="210" t="s">
        <v>1</v>
      </c>
      <c r="C9" s="213" t="s">
        <v>2</v>
      </c>
      <c r="D9" s="210" t="s">
        <v>3</v>
      </c>
      <c r="E9" s="210" t="s">
        <v>4</v>
      </c>
      <c r="F9" s="213" t="s">
        <v>9</v>
      </c>
      <c r="G9" s="213"/>
      <c r="H9" s="213"/>
      <c r="I9" s="213"/>
      <c r="J9" s="213"/>
      <c r="K9" s="213"/>
      <c r="L9" s="213" t="s">
        <v>5</v>
      </c>
      <c r="M9" s="213"/>
      <c r="N9" s="213"/>
      <c r="O9" s="213"/>
      <c r="P9" s="214"/>
    </row>
    <row r="10" spans="1:16" ht="54.75" customHeight="1" thickBot="1">
      <c r="A10" s="230"/>
      <c r="B10" s="229"/>
      <c r="C10" s="231"/>
      <c r="D10" s="229"/>
      <c r="E10" s="229"/>
      <c r="F10" s="5" t="s">
        <v>25</v>
      </c>
      <c r="G10" s="5" t="s">
        <v>38</v>
      </c>
      <c r="H10" s="5" t="s">
        <v>32</v>
      </c>
      <c r="I10" s="12" t="s">
        <v>34</v>
      </c>
      <c r="J10" s="5" t="s">
        <v>35</v>
      </c>
      <c r="K10" s="5" t="s">
        <v>36</v>
      </c>
      <c r="L10" s="6" t="s">
        <v>26</v>
      </c>
      <c r="M10" s="7" t="s">
        <v>32</v>
      </c>
      <c r="N10" s="12" t="s">
        <v>34</v>
      </c>
      <c r="O10" s="5" t="s">
        <v>35</v>
      </c>
      <c r="P10" s="8" t="s">
        <v>37</v>
      </c>
    </row>
    <row r="11" spans="1:16" ht="12.75">
      <c r="A11" s="70"/>
      <c r="B11" s="71" t="s">
        <v>45</v>
      </c>
      <c r="C11" s="81" t="s">
        <v>61</v>
      </c>
      <c r="D11" s="82"/>
      <c r="E11" s="83"/>
      <c r="F11" s="83"/>
      <c r="G11" s="83"/>
      <c r="H11" s="84"/>
      <c r="I11" s="83"/>
      <c r="J11" s="83"/>
      <c r="K11" s="83"/>
      <c r="L11" s="83"/>
      <c r="M11" s="83"/>
      <c r="N11" s="83"/>
      <c r="O11" s="83"/>
      <c r="P11" s="85"/>
    </row>
    <row r="12" spans="1:16" ht="25.5">
      <c r="A12" s="123">
        <v>1</v>
      </c>
      <c r="B12" s="67" t="s">
        <v>23</v>
      </c>
      <c r="C12" s="132" t="s">
        <v>133</v>
      </c>
      <c r="D12" s="128" t="s">
        <v>50</v>
      </c>
      <c r="E12" s="127">
        <v>60</v>
      </c>
      <c r="F12" s="115"/>
      <c r="G12" s="113"/>
      <c r="H12" s="135"/>
      <c r="I12" s="126"/>
      <c r="J12" s="126"/>
      <c r="K12" s="126"/>
      <c r="L12" s="116"/>
      <c r="M12" s="113"/>
      <c r="N12" s="136"/>
      <c r="O12" s="113"/>
      <c r="P12" s="137"/>
    </row>
    <row r="13" spans="1:16" ht="12.75">
      <c r="A13" s="123">
        <v>2</v>
      </c>
      <c r="B13" s="67" t="s">
        <v>23</v>
      </c>
      <c r="C13" s="132" t="s">
        <v>117</v>
      </c>
      <c r="D13" s="128" t="s">
        <v>49</v>
      </c>
      <c r="E13" s="127">
        <v>6</v>
      </c>
      <c r="F13" s="115"/>
      <c r="G13" s="113"/>
      <c r="H13" s="135"/>
      <c r="I13" s="126"/>
      <c r="J13" s="126"/>
      <c r="K13" s="126"/>
      <c r="L13" s="116"/>
      <c r="M13" s="113"/>
      <c r="N13" s="136"/>
      <c r="O13" s="113"/>
      <c r="P13" s="137"/>
    </row>
    <row r="14" spans="1:16" ht="38.25">
      <c r="A14" s="123">
        <v>3</v>
      </c>
      <c r="B14" s="67" t="s">
        <v>23</v>
      </c>
      <c r="C14" s="132" t="s">
        <v>134</v>
      </c>
      <c r="D14" s="128" t="s">
        <v>50</v>
      </c>
      <c r="E14" s="127">
        <v>72</v>
      </c>
      <c r="F14" s="115"/>
      <c r="G14" s="113"/>
      <c r="H14" s="135"/>
      <c r="I14" s="126"/>
      <c r="J14" s="126"/>
      <c r="K14" s="126"/>
      <c r="L14" s="116"/>
      <c r="M14" s="113"/>
      <c r="N14" s="136"/>
      <c r="O14" s="113"/>
      <c r="P14" s="137"/>
    </row>
    <row r="15" spans="1:16" ht="25.5">
      <c r="A15" s="123">
        <v>4</v>
      </c>
      <c r="B15" s="67" t="s">
        <v>23</v>
      </c>
      <c r="C15" s="132" t="s">
        <v>135</v>
      </c>
      <c r="D15" s="128" t="s">
        <v>50</v>
      </c>
      <c r="E15" s="127">
        <v>280</v>
      </c>
      <c r="F15" s="115"/>
      <c r="G15" s="113"/>
      <c r="H15" s="135"/>
      <c r="I15" s="126"/>
      <c r="J15" s="126"/>
      <c r="K15" s="126"/>
      <c r="L15" s="116"/>
      <c r="M15" s="113"/>
      <c r="N15" s="136"/>
      <c r="O15" s="113"/>
      <c r="P15" s="137"/>
    </row>
    <row r="16" spans="1:16" ht="25.5">
      <c r="A16" s="123">
        <v>5</v>
      </c>
      <c r="B16" s="67" t="s">
        <v>23</v>
      </c>
      <c r="C16" s="132" t="s">
        <v>118</v>
      </c>
      <c r="D16" s="128" t="s">
        <v>49</v>
      </c>
      <c r="E16" s="127">
        <v>13</v>
      </c>
      <c r="F16" s="115"/>
      <c r="G16" s="113"/>
      <c r="H16" s="135"/>
      <c r="I16" s="126"/>
      <c r="J16" s="126"/>
      <c r="K16" s="126"/>
      <c r="L16" s="116"/>
      <c r="M16" s="113"/>
      <c r="N16" s="136"/>
      <c r="O16" s="113"/>
      <c r="P16" s="137"/>
    </row>
    <row r="17" spans="1:19" ht="12.75">
      <c r="A17" s="123">
        <v>6</v>
      </c>
      <c r="B17" s="67" t="s">
        <v>23</v>
      </c>
      <c r="C17" s="132" t="s">
        <v>74</v>
      </c>
      <c r="D17" s="128" t="s">
        <v>62</v>
      </c>
      <c r="E17" s="127">
        <v>9</v>
      </c>
      <c r="F17" s="115"/>
      <c r="G17" s="113"/>
      <c r="H17" s="135"/>
      <c r="I17" s="126"/>
      <c r="J17" s="126"/>
      <c r="K17" s="126"/>
      <c r="L17" s="116"/>
      <c r="M17" s="113"/>
      <c r="N17" s="136"/>
      <c r="O17" s="113"/>
      <c r="P17" s="137"/>
      <c r="S17" s="176"/>
    </row>
    <row r="18" spans="1:16" ht="12.75">
      <c r="A18" s="123"/>
      <c r="B18" s="67"/>
      <c r="C18" s="140" t="s">
        <v>69</v>
      </c>
      <c r="D18" s="128"/>
      <c r="E18" s="127"/>
      <c r="F18" s="115"/>
      <c r="G18" s="113"/>
      <c r="H18" s="135"/>
      <c r="I18" s="126"/>
      <c r="J18" s="126"/>
      <c r="K18" s="126"/>
      <c r="L18" s="116"/>
      <c r="M18" s="113"/>
      <c r="N18" s="136"/>
      <c r="O18" s="113"/>
      <c r="P18" s="137"/>
    </row>
    <row r="19" spans="1:16" ht="12.75">
      <c r="A19" s="123"/>
      <c r="B19" s="67"/>
      <c r="C19" s="132" t="s">
        <v>71</v>
      </c>
      <c r="D19" s="128" t="s">
        <v>49</v>
      </c>
      <c r="E19" s="127">
        <v>2</v>
      </c>
      <c r="F19" s="115"/>
      <c r="G19" s="113"/>
      <c r="H19" s="135"/>
      <c r="I19" s="126"/>
      <c r="J19" s="126"/>
      <c r="K19" s="126"/>
      <c r="L19" s="116"/>
      <c r="M19" s="113"/>
      <c r="N19" s="136"/>
      <c r="O19" s="113"/>
      <c r="P19" s="137"/>
    </row>
    <row r="20" spans="1:16" ht="12.75">
      <c r="A20" s="123"/>
      <c r="B20" s="67"/>
      <c r="C20" s="132" t="s">
        <v>70</v>
      </c>
      <c r="D20" s="128" t="s">
        <v>49</v>
      </c>
      <c r="E20" s="127">
        <v>4</v>
      </c>
      <c r="F20" s="115"/>
      <c r="G20" s="113"/>
      <c r="H20" s="135"/>
      <c r="I20" s="126"/>
      <c r="J20" s="126"/>
      <c r="K20" s="126"/>
      <c r="L20" s="116"/>
      <c r="M20" s="113"/>
      <c r="N20" s="136"/>
      <c r="O20" s="113"/>
      <c r="P20" s="137"/>
    </row>
    <row r="21" spans="1:16" ht="12.75">
      <c r="A21" s="123"/>
      <c r="B21" s="67"/>
      <c r="C21" s="132" t="s">
        <v>84</v>
      </c>
      <c r="D21" s="128" t="s">
        <v>49</v>
      </c>
      <c r="E21" s="127">
        <v>2</v>
      </c>
      <c r="F21" s="115"/>
      <c r="G21" s="113"/>
      <c r="H21" s="135"/>
      <c r="I21" s="126"/>
      <c r="J21" s="126"/>
      <c r="K21" s="126"/>
      <c r="L21" s="116"/>
      <c r="M21" s="113"/>
      <c r="N21" s="136"/>
      <c r="O21" s="113"/>
      <c r="P21" s="137"/>
    </row>
    <row r="22" spans="1:16" ht="12.75">
      <c r="A22" s="123"/>
      <c r="B22" s="67"/>
      <c r="C22" s="132" t="s">
        <v>85</v>
      </c>
      <c r="D22" s="128" t="s">
        <v>49</v>
      </c>
      <c r="E22" s="127">
        <v>2</v>
      </c>
      <c r="F22" s="115"/>
      <c r="G22" s="113"/>
      <c r="H22" s="135"/>
      <c r="I22" s="126"/>
      <c r="J22" s="126"/>
      <c r="K22" s="126"/>
      <c r="L22" s="116"/>
      <c r="M22" s="113"/>
      <c r="N22" s="136"/>
      <c r="O22" s="113"/>
      <c r="P22" s="137"/>
    </row>
    <row r="23" spans="1:16" ht="12.75">
      <c r="A23" s="123"/>
      <c r="B23" s="67"/>
      <c r="C23" s="140" t="s">
        <v>72</v>
      </c>
      <c r="D23" s="128"/>
      <c r="E23" s="127"/>
      <c r="F23" s="115"/>
      <c r="G23" s="113"/>
      <c r="H23" s="135"/>
      <c r="I23" s="126"/>
      <c r="J23" s="126"/>
      <c r="K23" s="126"/>
      <c r="L23" s="116"/>
      <c r="M23" s="113"/>
      <c r="N23" s="136"/>
      <c r="O23" s="113"/>
      <c r="P23" s="137"/>
    </row>
    <row r="24" spans="1:16" ht="12.75">
      <c r="A24" s="123"/>
      <c r="B24" s="67"/>
      <c r="C24" s="132" t="s">
        <v>73</v>
      </c>
      <c r="D24" s="128" t="s">
        <v>49</v>
      </c>
      <c r="E24" s="127">
        <v>1</v>
      </c>
      <c r="F24" s="115"/>
      <c r="G24" s="113"/>
      <c r="H24" s="135"/>
      <c r="I24" s="126"/>
      <c r="J24" s="126"/>
      <c r="K24" s="126"/>
      <c r="L24" s="116"/>
      <c r="M24" s="113"/>
      <c r="N24" s="136"/>
      <c r="O24" s="113"/>
      <c r="P24" s="137"/>
    </row>
    <row r="25" spans="1:16" ht="12.75">
      <c r="A25" s="123"/>
      <c r="B25" s="67"/>
      <c r="C25" s="132" t="s">
        <v>70</v>
      </c>
      <c r="D25" s="128" t="s">
        <v>49</v>
      </c>
      <c r="E25" s="127">
        <v>4</v>
      </c>
      <c r="F25" s="115"/>
      <c r="G25" s="113"/>
      <c r="H25" s="135"/>
      <c r="I25" s="126"/>
      <c r="J25" s="126"/>
      <c r="K25" s="126"/>
      <c r="L25" s="116"/>
      <c r="M25" s="113"/>
      <c r="N25" s="136"/>
      <c r="O25" s="113"/>
      <c r="P25" s="137"/>
    </row>
    <row r="26" spans="1:20" ht="12.75">
      <c r="A26" s="123"/>
      <c r="B26" s="67"/>
      <c r="C26" s="132" t="s">
        <v>84</v>
      </c>
      <c r="D26" s="128" t="s">
        <v>49</v>
      </c>
      <c r="E26" s="127">
        <v>1</v>
      </c>
      <c r="F26" s="115"/>
      <c r="G26" s="113"/>
      <c r="H26" s="135"/>
      <c r="I26" s="126"/>
      <c r="J26" s="126"/>
      <c r="K26" s="126"/>
      <c r="L26" s="116"/>
      <c r="M26" s="113"/>
      <c r="N26" s="136"/>
      <c r="O26" s="113"/>
      <c r="P26" s="137"/>
      <c r="T26" s="138" t="s">
        <v>86</v>
      </c>
    </row>
    <row r="27" spans="1:16" ht="12.75">
      <c r="A27" s="123"/>
      <c r="B27" s="67"/>
      <c r="C27" s="132" t="s">
        <v>85</v>
      </c>
      <c r="D27" s="128" t="s">
        <v>49</v>
      </c>
      <c r="E27" s="127">
        <v>1</v>
      </c>
      <c r="F27" s="115"/>
      <c r="G27" s="113"/>
      <c r="H27" s="135"/>
      <c r="I27" s="126"/>
      <c r="J27" s="126"/>
      <c r="K27" s="126"/>
      <c r="L27" s="116"/>
      <c r="M27" s="113"/>
      <c r="N27" s="136"/>
      <c r="O27" s="113"/>
      <c r="P27" s="137"/>
    </row>
    <row r="28" spans="1:16" ht="12.75">
      <c r="A28" s="123"/>
      <c r="B28" s="67"/>
      <c r="C28" s="140" t="s">
        <v>75</v>
      </c>
      <c r="D28" s="128"/>
      <c r="E28" s="127"/>
      <c r="F28" s="115"/>
      <c r="G28" s="113"/>
      <c r="H28" s="135"/>
      <c r="I28" s="126"/>
      <c r="J28" s="126"/>
      <c r="K28" s="126"/>
      <c r="L28" s="116"/>
      <c r="M28" s="113"/>
      <c r="N28" s="136"/>
      <c r="O28" s="113"/>
      <c r="P28" s="137"/>
    </row>
    <row r="29" spans="1:16" ht="12.75">
      <c r="A29" s="123"/>
      <c r="B29" s="67"/>
      <c r="C29" s="132" t="s">
        <v>77</v>
      </c>
      <c r="D29" s="128" t="s">
        <v>49</v>
      </c>
      <c r="E29" s="127">
        <v>2</v>
      </c>
      <c r="F29" s="115"/>
      <c r="G29" s="113"/>
      <c r="H29" s="135"/>
      <c r="I29" s="126"/>
      <c r="J29" s="126"/>
      <c r="K29" s="126"/>
      <c r="L29" s="116"/>
      <c r="M29" s="113"/>
      <c r="N29" s="136"/>
      <c r="O29" s="113"/>
      <c r="P29" s="137"/>
    </row>
    <row r="30" spans="1:16" ht="12.75">
      <c r="A30" s="123"/>
      <c r="B30" s="67"/>
      <c r="C30" s="132" t="s">
        <v>78</v>
      </c>
      <c r="D30" s="128" t="s">
        <v>49</v>
      </c>
      <c r="E30" s="127">
        <v>2</v>
      </c>
      <c r="F30" s="115"/>
      <c r="G30" s="113"/>
      <c r="H30" s="135"/>
      <c r="I30" s="126"/>
      <c r="J30" s="126"/>
      <c r="K30" s="126"/>
      <c r="L30" s="116"/>
      <c r="M30" s="113"/>
      <c r="N30" s="136"/>
      <c r="O30" s="113"/>
      <c r="P30" s="137"/>
    </row>
    <row r="31" spans="1:16" ht="12.75">
      <c r="A31" s="123"/>
      <c r="B31" s="67"/>
      <c r="C31" s="132" t="s">
        <v>84</v>
      </c>
      <c r="D31" s="128" t="s">
        <v>49</v>
      </c>
      <c r="E31" s="127">
        <v>2</v>
      </c>
      <c r="F31" s="115"/>
      <c r="G31" s="113"/>
      <c r="H31" s="135"/>
      <c r="I31" s="126"/>
      <c r="J31" s="126"/>
      <c r="K31" s="126"/>
      <c r="L31" s="116"/>
      <c r="M31" s="113"/>
      <c r="N31" s="136"/>
      <c r="O31" s="113"/>
      <c r="P31" s="137"/>
    </row>
    <row r="32" spans="1:16" ht="12.75">
      <c r="A32" s="123"/>
      <c r="B32" s="67"/>
      <c r="C32" s="132" t="s">
        <v>85</v>
      </c>
      <c r="D32" s="128" t="s">
        <v>49</v>
      </c>
      <c r="E32" s="127">
        <v>2</v>
      </c>
      <c r="F32" s="115"/>
      <c r="G32" s="113"/>
      <c r="H32" s="135"/>
      <c r="I32" s="126"/>
      <c r="J32" s="126"/>
      <c r="K32" s="126"/>
      <c r="L32" s="116"/>
      <c r="M32" s="113"/>
      <c r="N32" s="136"/>
      <c r="O32" s="113"/>
      <c r="P32" s="137"/>
    </row>
    <row r="33" spans="1:16" ht="12.75">
      <c r="A33" s="123"/>
      <c r="B33" s="67"/>
      <c r="C33" s="140" t="s">
        <v>76</v>
      </c>
      <c r="D33" s="128"/>
      <c r="E33" s="127"/>
      <c r="F33" s="115"/>
      <c r="G33" s="113"/>
      <c r="H33" s="135"/>
      <c r="I33" s="126"/>
      <c r="J33" s="126"/>
      <c r="K33" s="126"/>
      <c r="L33" s="116"/>
      <c r="M33" s="113"/>
      <c r="N33" s="136"/>
      <c r="O33" s="113"/>
      <c r="P33" s="137"/>
    </row>
    <row r="34" spans="1:16" ht="12.75">
      <c r="A34" s="123"/>
      <c r="B34" s="67"/>
      <c r="C34" s="132" t="s">
        <v>79</v>
      </c>
      <c r="D34" s="128" t="s">
        <v>49</v>
      </c>
      <c r="E34" s="127">
        <v>3</v>
      </c>
      <c r="F34" s="115"/>
      <c r="G34" s="113"/>
      <c r="H34" s="135"/>
      <c r="I34" s="126"/>
      <c r="J34" s="126"/>
      <c r="K34" s="126"/>
      <c r="L34" s="116"/>
      <c r="M34" s="113"/>
      <c r="N34" s="136"/>
      <c r="O34" s="113"/>
      <c r="P34" s="137"/>
    </row>
    <row r="35" spans="1:16" ht="12.75">
      <c r="A35" s="123"/>
      <c r="B35" s="67"/>
      <c r="C35" s="132" t="s">
        <v>80</v>
      </c>
      <c r="D35" s="128" t="s">
        <v>49</v>
      </c>
      <c r="E35" s="127">
        <v>6</v>
      </c>
      <c r="F35" s="115"/>
      <c r="G35" s="113"/>
      <c r="H35" s="135"/>
      <c r="I35" s="126"/>
      <c r="J35" s="126"/>
      <c r="K35" s="126"/>
      <c r="L35" s="116"/>
      <c r="M35" s="113"/>
      <c r="N35" s="136"/>
      <c r="O35" s="113"/>
      <c r="P35" s="137"/>
    </row>
    <row r="36" spans="1:16" ht="12.75">
      <c r="A36" s="123"/>
      <c r="B36" s="67"/>
      <c r="C36" s="132" t="s">
        <v>84</v>
      </c>
      <c r="D36" s="128" t="s">
        <v>49</v>
      </c>
      <c r="E36" s="127">
        <v>3</v>
      </c>
      <c r="F36" s="115"/>
      <c r="G36" s="113"/>
      <c r="H36" s="135"/>
      <c r="I36" s="126"/>
      <c r="J36" s="126"/>
      <c r="K36" s="126"/>
      <c r="L36" s="116"/>
      <c r="M36" s="113"/>
      <c r="N36" s="136"/>
      <c r="O36" s="113"/>
      <c r="P36" s="137"/>
    </row>
    <row r="37" spans="1:16" ht="12.75">
      <c r="A37" s="123"/>
      <c r="B37" s="67"/>
      <c r="C37" s="132" t="s">
        <v>85</v>
      </c>
      <c r="D37" s="128" t="s">
        <v>49</v>
      </c>
      <c r="E37" s="127">
        <v>3</v>
      </c>
      <c r="F37" s="115"/>
      <c r="G37" s="113"/>
      <c r="H37" s="135"/>
      <c r="I37" s="126"/>
      <c r="J37" s="126"/>
      <c r="K37" s="126"/>
      <c r="L37" s="116"/>
      <c r="M37" s="113"/>
      <c r="N37" s="136"/>
      <c r="O37" s="113"/>
      <c r="P37" s="137"/>
    </row>
    <row r="38" spans="1:16" ht="12.75">
      <c r="A38" s="123"/>
      <c r="B38" s="67"/>
      <c r="C38" s="140" t="s">
        <v>81</v>
      </c>
      <c r="D38" s="128"/>
      <c r="E38" s="127"/>
      <c r="F38" s="115"/>
      <c r="G38" s="113"/>
      <c r="H38" s="135"/>
      <c r="I38" s="126"/>
      <c r="J38" s="126"/>
      <c r="K38" s="126"/>
      <c r="L38" s="116"/>
      <c r="M38" s="113"/>
      <c r="N38" s="136"/>
      <c r="O38" s="113"/>
      <c r="P38" s="137"/>
    </row>
    <row r="39" spans="1:16" ht="12.75">
      <c r="A39" s="123"/>
      <c r="B39" s="67"/>
      <c r="C39" s="132" t="s">
        <v>82</v>
      </c>
      <c r="D39" s="128" t="s">
        <v>49</v>
      </c>
      <c r="E39" s="127">
        <v>1</v>
      </c>
      <c r="F39" s="115"/>
      <c r="G39" s="113"/>
      <c r="H39" s="135"/>
      <c r="I39" s="126"/>
      <c r="J39" s="126"/>
      <c r="K39" s="126"/>
      <c r="L39" s="116"/>
      <c r="M39" s="113"/>
      <c r="N39" s="136"/>
      <c r="O39" s="113"/>
      <c r="P39" s="137"/>
    </row>
    <row r="40" spans="1:16" ht="12.75">
      <c r="A40" s="123"/>
      <c r="B40" s="67"/>
      <c r="C40" s="132" t="s">
        <v>83</v>
      </c>
      <c r="D40" s="128" t="s">
        <v>49</v>
      </c>
      <c r="E40" s="127">
        <v>1</v>
      </c>
      <c r="F40" s="115"/>
      <c r="G40" s="113"/>
      <c r="H40" s="135"/>
      <c r="I40" s="126"/>
      <c r="J40" s="126"/>
      <c r="K40" s="126"/>
      <c r="L40" s="116"/>
      <c r="M40" s="113"/>
      <c r="N40" s="136"/>
      <c r="O40" s="113"/>
      <c r="P40" s="137"/>
    </row>
    <row r="41" spans="1:16" ht="12.75">
      <c r="A41" s="123"/>
      <c r="B41" s="67"/>
      <c r="C41" s="132" t="s">
        <v>84</v>
      </c>
      <c r="D41" s="128" t="s">
        <v>49</v>
      </c>
      <c r="E41" s="127">
        <v>1</v>
      </c>
      <c r="F41" s="115"/>
      <c r="G41" s="113"/>
      <c r="H41" s="135"/>
      <c r="I41" s="126"/>
      <c r="J41" s="126"/>
      <c r="K41" s="126"/>
      <c r="L41" s="116"/>
      <c r="M41" s="113"/>
      <c r="N41" s="136"/>
      <c r="O41" s="113"/>
      <c r="P41" s="137"/>
    </row>
    <row r="42" spans="1:16" ht="25.5">
      <c r="A42" s="123">
        <v>7</v>
      </c>
      <c r="B42" s="67" t="s">
        <v>23</v>
      </c>
      <c r="C42" s="132" t="s">
        <v>63</v>
      </c>
      <c r="D42" s="128" t="s">
        <v>87</v>
      </c>
      <c r="E42" s="127">
        <v>2.16</v>
      </c>
      <c r="F42" s="115"/>
      <c r="G42" s="113"/>
      <c r="H42" s="135"/>
      <c r="I42" s="126"/>
      <c r="J42" s="126"/>
      <c r="K42" s="126"/>
      <c r="L42" s="116"/>
      <c r="M42" s="113"/>
      <c r="N42" s="136"/>
      <c r="O42" s="113"/>
      <c r="P42" s="137"/>
    </row>
    <row r="43" spans="1:16" ht="25.5">
      <c r="A43" s="123">
        <v>8</v>
      </c>
      <c r="B43" s="67" t="s">
        <v>23</v>
      </c>
      <c r="C43" s="132" t="s">
        <v>64</v>
      </c>
      <c r="D43" s="128" t="s">
        <v>31</v>
      </c>
      <c r="E43" s="127">
        <v>142.5</v>
      </c>
      <c r="F43" s="115"/>
      <c r="G43" s="113"/>
      <c r="H43" s="135"/>
      <c r="I43" s="126"/>
      <c r="J43" s="126"/>
      <c r="K43" s="126"/>
      <c r="L43" s="116"/>
      <c r="M43" s="113"/>
      <c r="N43" s="136"/>
      <c r="O43" s="113"/>
      <c r="P43" s="137"/>
    </row>
    <row r="44" spans="1:16" ht="12.75">
      <c r="A44" s="123">
        <v>9</v>
      </c>
      <c r="B44" s="67" t="s">
        <v>23</v>
      </c>
      <c r="C44" s="132" t="s">
        <v>88</v>
      </c>
      <c r="D44" s="128" t="s">
        <v>31</v>
      </c>
      <c r="E44" s="127">
        <v>142.5</v>
      </c>
      <c r="F44" s="115"/>
      <c r="G44" s="113"/>
      <c r="H44" s="135"/>
      <c r="I44" s="126"/>
      <c r="J44" s="126"/>
      <c r="K44" s="126"/>
      <c r="L44" s="116"/>
      <c r="M44" s="113"/>
      <c r="N44" s="136"/>
      <c r="O44" s="113"/>
      <c r="P44" s="137"/>
    </row>
    <row r="45" spans="1:16" ht="12.75">
      <c r="A45" s="123"/>
      <c r="B45" s="67"/>
      <c r="C45" s="139" t="s">
        <v>90</v>
      </c>
      <c r="D45" s="128" t="s">
        <v>31</v>
      </c>
      <c r="E45" s="127">
        <v>150</v>
      </c>
      <c r="F45" s="115"/>
      <c r="G45" s="113"/>
      <c r="H45" s="135"/>
      <c r="I45" s="126"/>
      <c r="J45" s="126"/>
      <c r="K45" s="126"/>
      <c r="L45" s="116"/>
      <c r="M45" s="113"/>
      <c r="N45" s="136"/>
      <c r="O45" s="113"/>
      <c r="P45" s="137"/>
    </row>
    <row r="46" spans="1:16" ht="12.75">
      <c r="A46" s="123"/>
      <c r="B46" s="67"/>
      <c r="C46" s="139" t="s">
        <v>65</v>
      </c>
      <c r="D46" s="128" t="s">
        <v>54</v>
      </c>
      <c r="E46" s="127">
        <v>675</v>
      </c>
      <c r="F46" s="115"/>
      <c r="G46" s="113"/>
      <c r="H46" s="135"/>
      <c r="I46" s="126"/>
      <c r="J46" s="126"/>
      <c r="K46" s="126"/>
      <c r="L46" s="116"/>
      <c r="M46" s="113"/>
      <c r="N46" s="136"/>
      <c r="O46" s="113"/>
      <c r="P46" s="137"/>
    </row>
    <row r="47" spans="1:16" ht="12.75">
      <c r="A47" s="123"/>
      <c r="B47" s="67"/>
      <c r="C47" s="139" t="s">
        <v>66</v>
      </c>
      <c r="D47" s="128" t="s">
        <v>54</v>
      </c>
      <c r="E47" s="127">
        <v>47</v>
      </c>
      <c r="F47" s="115"/>
      <c r="G47" s="113"/>
      <c r="H47" s="135"/>
      <c r="I47" s="126"/>
      <c r="J47" s="126"/>
      <c r="K47" s="126"/>
      <c r="L47" s="116"/>
      <c r="M47" s="113"/>
      <c r="N47" s="136"/>
      <c r="O47" s="113"/>
      <c r="P47" s="137"/>
    </row>
    <row r="48" spans="1:16" ht="12.75">
      <c r="A48" s="123">
        <v>10</v>
      </c>
      <c r="B48" s="67" t="s">
        <v>23</v>
      </c>
      <c r="C48" s="133" t="s">
        <v>67</v>
      </c>
      <c r="D48" s="128" t="s">
        <v>31</v>
      </c>
      <c r="E48" s="127">
        <v>32.45</v>
      </c>
      <c r="F48" s="115"/>
      <c r="G48" s="113"/>
      <c r="H48" s="135"/>
      <c r="I48" s="126"/>
      <c r="J48" s="126"/>
      <c r="K48" s="126"/>
      <c r="L48" s="116"/>
      <c r="M48" s="113"/>
      <c r="N48" s="136"/>
      <c r="O48" s="113"/>
      <c r="P48" s="137"/>
    </row>
    <row r="49" spans="1:16" ht="12.75">
      <c r="A49" s="123">
        <v>11</v>
      </c>
      <c r="B49" s="67" t="s">
        <v>23</v>
      </c>
      <c r="C49" s="133" t="s">
        <v>68</v>
      </c>
      <c r="D49" s="128" t="s">
        <v>31</v>
      </c>
      <c r="E49" s="127">
        <v>32.45</v>
      </c>
      <c r="F49" s="115"/>
      <c r="G49" s="113"/>
      <c r="H49" s="135"/>
      <c r="I49" s="126"/>
      <c r="J49" s="126"/>
      <c r="K49" s="126"/>
      <c r="L49" s="116"/>
      <c r="M49" s="113"/>
      <c r="N49" s="136"/>
      <c r="O49" s="113"/>
      <c r="P49" s="137"/>
    </row>
    <row r="50" spans="1:16" ht="12.75">
      <c r="A50" s="123"/>
      <c r="B50" s="67"/>
      <c r="C50" s="139" t="s">
        <v>89</v>
      </c>
      <c r="D50" s="128" t="s">
        <v>31</v>
      </c>
      <c r="E50" s="127">
        <v>34</v>
      </c>
      <c r="F50" s="115"/>
      <c r="G50" s="113"/>
      <c r="H50" s="135"/>
      <c r="I50" s="126"/>
      <c r="J50" s="126"/>
      <c r="K50" s="126"/>
      <c r="L50" s="116"/>
      <c r="M50" s="113"/>
      <c r="N50" s="136"/>
      <c r="O50" s="113"/>
      <c r="P50" s="137"/>
    </row>
    <row r="51" spans="1:16" ht="12.75">
      <c r="A51" s="123"/>
      <c r="B51" s="67"/>
      <c r="C51" s="139" t="s">
        <v>65</v>
      </c>
      <c r="D51" s="128" t="s">
        <v>54</v>
      </c>
      <c r="E51" s="127">
        <v>160</v>
      </c>
      <c r="F51" s="115"/>
      <c r="G51" s="113"/>
      <c r="H51" s="135"/>
      <c r="I51" s="126"/>
      <c r="J51" s="126"/>
      <c r="K51" s="126"/>
      <c r="L51" s="116"/>
      <c r="M51" s="113"/>
      <c r="N51" s="136"/>
      <c r="O51" s="113"/>
      <c r="P51" s="137"/>
    </row>
    <row r="52" spans="1:16" ht="12.75">
      <c r="A52" s="123"/>
      <c r="B52" s="67"/>
      <c r="C52" s="139" t="s">
        <v>66</v>
      </c>
      <c r="D52" s="128" t="s">
        <v>54</v>
      </c>
      <c r="E52" s="127">
        <v>11</v>
      </c>
      <c r="F52" s="115"/>
      <c r="G52" s="113"/>
      <c r="H52" s="135"/>
      <c r="I52" s="126"/>
      <c r="J52" s="126"/>
      <c r="K52" s="126"/>
      <c r="L52" s="116"/>
      <c r="M52" s="113"/>
      <c r="N52" s="136"/>
      <c r="O52" s="113"/>
      <c r="P52" s="137"/>
    </row>
    <row r="53" spans="1:16" ht="12.75">
      <c r="A53" s="123">
        <v>12</v>
      </c>
      <c r="B53" s="67" t="s">
        <v>23</v>
      </c>
      <c r="C53" s="249" t="s">
        <v>123</v>
      </c>
      <c r="D53" s="128" t="s">
        <v>48</v>
      </c>
      <c r="E53" s="127">
        <v>1</v>
      </c>
      <c r="F53" s="250"/>
      <c r="G53" s="113"/>
      <c r="H53" s="135"/>
      <c r="I53" s="126"/>
      <c r="J53" s="126"/>
      <c r="K53" s="126"/>
      <c r="L53" s="251"/>
      <c r="M53" s="113"/>
      <c r="N53" s="136"/>
      <c r="O53" s="113"/>
      <c r="P53" s="137"/>
    </row>
    <row r="54" spans="1:16" ht="13.5" thickBot="1">
      <c r="A54" s="141">
        <v>13</v>
      </c>
      <c r="B54" s="142" t="s">
        <v>23</v>
      </c>
      <c r="C54" s="252" t="s">
        <v>144</v>
      </c>
      <c r="D54" s="241" t="s">
        <v>48</v>
      </c>
      <c r="E54" s="253">
        <v>1</v>
      </c>
      <c r="F54" s="254"/>
      <c r="G54" s="255"/>
      <c r="H54" s="256"/>
      <c r="I54" s="257"/>
      <c r="J54" s="257"/>
      <c r="K54" s="257"/>
      <c r="L54" s="258"/>
      <c r="M54" s="255"/>
      <c r="N54" s="259"/>
      <c r="O54" s="255"/>
      <c r="P54" s="260"/>
    </row>
    <row r="55" spans="1:16" ht="12.75">
      <c r="A55" s="117"/>
      <c r="B55" s="118"/>
      <c r="C55" s="119" t="s">
        <v>28</v>
      </c>
      <c r="D55" s="120"/>
      <c r="E55" s="121"/>
      <c r="F55" s="121"/>
      <c r="G55" s="121"/>
      <c r="H55" s="121"/>
      <c r="I55" s="122"/>
      <c r="J55" s="121"/>
      <c r="K55" s="122"/>
      <c r="L55" s="51">
        <f>SUM(L12:L54)</f>
        <v>0</v>
      </c>
      <c r="M55" s="51">
        <f>SUM(M12:M54)</f>
        <v>0</v>
      </c>
      <c r="N55" s="51">
        <f>SUM(N14:N54)</f>
        <v>0</v>
      </c>
      <c r="O55" s="51">
        <f>SUM(O12:O54)</f>
        <v>0</v>
      </c>
      <c r="P55" s="87">
        <f>SUM(P12:P54)</f>
        <v>0</v>
      </c>
    </row>
    <row r="56" spans="1:16" ht="25.5">
      <c r="A56" s="73"/>
      <c r="B56" s="69"/>
      <c r="C56" s="10" t="s">
        <v>140</v>
      </c>
      <c r="D56" s="43"/>
      <c r="E56" s="52"/>
      <c r="F56" s="52"/>
      <c r="G56" s="52"/>
      <c r="H56" s="52"/>
      <c r="I56" s="42"/>
      <c r="J56" s="52"/>
      <c r="K56" s="42"/>
      <c r="L56" s="52"/>
      <c r="M56" s="52"/>
      <c r="N56" s="52">
        <f>N55*6%</f>
        <v>0</v>
      </c>
      <c r="O56" s="52"/>
      <c r="P56" s="88"/>
    </row>
    <row r="57" spans="1:16" ht="13.5" thickBot="1">
      <c r="A57" s="74"/>
      <c r="B57" s="89"/>
      <c r="C57" s="75" t="s">
        <v>28</v>
      </c>
      <c r="D57" s="76"/>
      <c r="E57" s="77"/>
      <c r="F57" s="77"/>
      <c r="G57" s="77"/>
      <c r="H57" s="77"/>
      <c r="I57" s="78"/>
      <c r="J57" s="77"/>
      <c r="K57" s="78"/>
      <c r="L57" s="79"/>
      <c r="M57" s="79">
        <f>SUM(M55:M56)</f>
        <v>0</v>
      </c>
      <c r="N57" s="79">
        <f>SUM(N55:N56)</f>
        <v>0</v>
      </c>
      <c r="O57" s="79">
        <f>SUM(O55:O56)</f>
        <v>0</v>
      </c>
      <c r="P57" s="80">
        <f>SUM(M57:O57)</f>
        <v>0</v>
      </c>
    </row>
    <row r="58" spans="1:16" ht="12.75">
      <c r="A58" s="3"/>
      <c r="B58" s="9"/>
      <c r="C58" s="9"/>
      <c r="D58" s="3"/>
      <c r="E58" s="3"/>
      <c r="F58" s="3"/>
      <c r="G58" s="3"/>
      <c r="H58" s="3"/>
      <c r="I58" s="13"/>
      <c r="J58" s="3"/>
      <c r="K58" s="3"/>
      <c r="L58" s="3"/>
      <c r="M58" s="3"/>
      <c r="N58" s="3"/>
      <c r="O58" s="3"/>
      <c r="P58" s="3"/>
    </row>
    <row r="59" spans="1:16" ht="25.5" customHeight="1">
      <c r="A59" s="3"/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3"/>
      <c r="P59" s="3"/>
    </row>
    <row r="60" spans="1:16" ht="12.75">
      <c r="A60" s="3"/>
      <c r="B60" s="9"/>
      <c r="C60" s="9"/>
      <c r="D60" s="3"/>
      <c r="E60" s="3"/>
      <c r="F60" s="3"/>
      <c r="G60" s="3"/>
      <c r="H60" s="3"/>
      <c r="I60" s="13"/>
      <c r="J60" s="3"/>
      <c r="K60" s="3"/>
      <c r="L60" s="3"/>
      <c r="M60" s="3"/>
      <c r="N60" s="3"/>
      <c r="O60" s="3"/>
      <c r="P60" s="3"/>
    </row>
    <row r="61" spans="1:16" ht="12.75">
      <c r="A61" s="198"/>
      <c r="B61" s="198"/>
      <c r="C61" s="17"/>
      <c r="D61" s="3"/>
      <c r="E61" s="3"/>
      <c r="F61" s="3"/>
      <c r="G61" s="3"/>
      <c r="H61" s="3"/>
      <c r="I61" s="13"/>
      <c r="J61" s="198"/>
      <c r="K61" s="198"/>
      <c r="L61" s="3"/>
      <c r="M61" s="3"/>
      <c r="N61" s="227"/>
      <c r="O61" s="227"/>
      <c r="P61" s="3"/>
    </row>
    <row r="62" spans="1:16" ht="12.75">
      <c r="A62" s="3"/>
      <c r="B62" s="9"/>
      <c r="C62" s="16"/>
      <c r="D62" s="3"/>
      <c r="E62" s="3"/>
      <c r="F62" s="3"/>
      <c r="G62" s="3"/>
      <c r="H62" s="3"/>
      <c r="I62" s="3"/>
      <c r="J62" s="3"/>
      <c r="K62" s="198"/>
      <c r="L62" s="198"/>
      <c r="M62" s="198"/>
      <c r="N62" s="198"/>
      <c r="O62" s="198"/>
      <c r="P62" s="3"/>
    </row>
    <row r="63" spans="1:16" ht="12.75">
      <c r="A63" s="3"/>
      <c r="B63" s="9"/>
      <c r="C63" s="16"/>
      <c r="D63" s="3"/>
      <c r="E63" s="3"/>
      <c r="F63" s="3"/>
      <c r="G63" s="3"/>
      <c r="H63" s="3"/>
      <c r="I63" s="13"/>
      <c r="J63" s="3"/>
      <c r="K63" s="198"/>
      <c r="L63" s="198"/>
      <c r="M63" s="198"/>
      <c r="N63" s="198"/>
      <c r="O63" s="198"/>
      <c r="P63" s="3"/>
    </row>
    <row r="64" spans="1:16" ht="12.75">
      <c r="A64" s="3"/>
      <c r="B64" s="9"/>
      <c r="C64" s="3"/>
      <c r="D64" s="3"/>
      <c r="E64" s="3"/>
      <c r="F64" s="3"/>
      <c r="G64" s="3"/>
      <c r="H64" s="3"/>
      <c r="I64" s="13"/>
      <c r="J64" s="3"/>
      <c r="K64" s="3"/>
      <c r="L64" s="3"/>
      <c r="M64" s="3"/>
      <c r="N64" s="3"/>
      <c r="O64" s="3"/>
      <c r="P64" s="3"/>
    </row>
  </sheetData>
  <sheetProtection/>
  <mergeCells count="25">
    <mergeCell ref="K63:O63"/>
    <mergeCell ref="A9:A10"/>
    <mergeCell ref="B9:B10"/>
    <mergeCell ref="C9:C10"/>
    <mergeCell ref="D9:D10"/>
    <mergeCell ref="L7:M7"/>
    <mergeCell ref="L9:P9"/>
    <mergeCell ref="F9:K9"/>
    <mergeCell ref="A61:B61"/>
    <mergeCell ref="J61:K61"/>
    <mergeCell ref="D2:M2"/>
    <mergeCell ref="A6:C6"/>
    <mergeCell ref="L8:M8"/>
    <mergeCell ref="A4:C4"/>
    <mergeCell ref="D4:M4"/>
    <mergeCell ref="A5:C5"/>
    <mergeCell ref="D5:M5"/>
    <mergeCell ref="N61:O61"/>
    <mergeCell ref="K62:O62"/>
    <mergeCell ref="B59:N59"/>
    <mergeCell ref="D6:M6"/>
    <mergeCell ref="A7:F7"/>
    <mergeCell ref="I7:K7"/>
    <mergeCell ref="J8:K8"/>
    <mergeCell ref="E9:E10"/>
  </mergeCells>
  <conditionalFormatting sqref="D11">
    <cfRule type="cellIs" priority="117" dxfId="0" operator="equal" stopIfTrue="1">
      <formula>0</formula>
    </cfRule>
    <cfRule type="expression" priority="118" dxfId="0" stopIfTrue="1">
      <formula>#DIV/0!</formula>
    </cfRule>
  </conditionalFormatting>
  <conditionalFormatting sqref="D46:D49 D12:D16">
    <cfRule type="cellIs" priority="55" dxfId="0" operator="equal" stopIfTrue="1">
      <formula>0</formula>
    </cfRule>
    <cfRule type="expression" priority="56" dxfId="0" stopIfTrue="1">
      <formula>NA()</formula>
    </cfRule>
  </conditionalFormatting>
  <conditionalFormatting sqref="D45 D42:D43">
    <cfRule type="cellIs" priority="47" dxfId="0" operator="equal" stopIfTrue="1">
      <formula>0</formula>
    </cfRule>
    <cfRule type="expression" priority="48" dxfId="0" stopIfTrue="1">
      <formula>#DIV/0!</formula>
    </cfRule>
  </conditionalFormatting>
  <conditionalFormatting sqref="D17:D28 D33 D38">
    <cfRule type="cellIs" priority="45" dxfId="0" operator="equal" stopIfTrue="1">
      <formula>0</formula>
    </cfRule>
    <cfRule type="expression" priority="46" dxfId="0" stopIfTrue="1">
      <formula>#DIV/0!</formula>
    </cfRule>
  </conditionalFormatting>
  <conditionalFormatting sqref="D44">
    <cfRule type="cellIs" priority="41" dxfId="0" operator="equal" stopIfTrue="1">
      <formula>0</formula>
    </cfRule>
    <cfRule type="expression" priority="42" dxfId="0" stopIfTrue="1">
      <formula>#DIV/0!</formula>
    </cfRule>
  </conditionalFormatting>
  <conditionalFormatting sqref="D29:D32">
    <cfRule type="cellIs" priority="27" dxfId="0" operator="equal" stopIfTrue="1">
      <formula>0</formula>
    </cfRule>
    <cfRule type="expression" priority="28" dxfId="0" stopIfTrue="1">
      <formula>#DIV/0!</formula>
    </cfRule>
  </conditionalFormatting>
  <conditionalFormatting sqref="D34:D37">
    <cfRule type="cellIs" priority="25" dxfId="0" operator="equal" stopIfTrue="1">
      <formula>0</formula>
    </cfRule>
    <cfRule type="expression" priority="26" dxfId="0" stopIfTrue="1">
      <formula>#DIV/0!</formula>
    </cfRule>
  </conditionalFormatting>
  <conditionalFormatting sqref="D39:D41">
    <cfRule type="cellIs" priority="21" dxfId="0" operator="equal" stopIfTrue="1">
      <formula>0</formula>
    </cfRule>
    <cfRule type="expression" priority="22" dxfId="0" stopIfTrue="1">
      <formula>#DIV/0!</formula>
    </cfRule>
  </conditionalFormatting>
  <conditionalFormatting sqref="D51">
    <cfRule type="cellIs" priority="15" dxfId="0" operator="equal" stopIfTrue="1">
      <formula>0</formula>
    </cfRule>
    <cfRule type="expression" priority="16" dxfId="0" stopIfTrue="1">
      <formula>NA()</formula>
    </cfRule>
  </conditionalFormatting>
  <conditionalFormatting sqref="D50">
    <cfRule type="cellIs" priority="13" dxfId="0" operator="equal" stopIfTrue="1">
      <formula>0</formula>
    </cfRule>
    <cfRule type="expression" priority="14" dxfId="0" stopIfTrue="1">
      <formula>#DIV/0!</formula>
    </cfRule>
  </conditionalFormatting>
  <conditionalFormatting sqref="D54">
    <cfRule type="cellIs" priority="9" dxfId="0" operator="equal" stopIfTrue="1">
      <formula>0</formula>
    </cfRule>
    <cfRule type="expression" priority="10" dxfId="0" stopIfTrue="1">
      <formula>NA()</formula>
    </cfRule>
  </conditionalFormatting>
  <conditionalFormatting sqref="D52">
    <cfRule type="cellIs" priority="5" dxfId="0" operator="equal" stopIfTrue="1">
      <formula>0</formula>
    </cfRule>
    <cfRule type="expression" priority="6" dxfId="0" stopIfTrue="1">
      <formula>NA()</formula>
    </cfRule>
  </conditionalFormatting>
  <conditionalFormatting sqref="D53">
    <cfRule type="cellIs" priority="1" dxfId="0" operator="equal" stopIfTrue="1">
      <formula>0</formula>
    </cfRule>
    <cfRule type="expression" priority="2" dxfId="0" stopIfTrue="1">
      <formula>NA()</formula>
    </cfRule>
  </conditionalFormatting>
  <printOptions horizontalCentered="1" verticalCentered="1"/>
  <pageMargins left="0.15748031496062992" right="0.11811023622047245" top="0.5905511811023623" bottom="0.35433070866141736" header="0.31496062992125984" footer="0.07874015748031496"/>
  <pageSetup fitToHeight="0" fitToWidth="1" horizontalDpi="2400" verticalDpi="2400" orientation="landscape" paperSize="9" scale="84" r:id="rId2"/>
  <headerFooter>
    <oddHeader>&amp;C&amp;A</oddHeader>
    <evenFooter>&amp;C9</evenFooter>
    <firstFooter>&amp;C8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Arturs</dc:creator>
  <cp:keywords/>
  <dc:description/>
  <cp:lastModifiedBy>Māris Arnavs</cp:lastModifiedBy>
  <cp:lastPrinted>2015-07-03T04:56:43Z</cp:lastPrinted>
  <dcterms:created xsi:type="dcterms:W3CDTF">2005-12-12T14:42:13Z</dcterms:created>
  <dcterms:modified xsi:type="dcterms:W3CDTF">2017-06-15T10:14:30Z</dcterms:modified>
  <cp:category/>
  <cp:version/>
  <cp:contentType/>
  <cp:contentStatus/>
  <cp:revision>1</cp:revision>
</cp:coreProperties>
</file>